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workspace\jwconfig\Newconfiguration\"/>
    </mc:Choice>
  </mc:AlternateContent>
  <bookViews>
    <workbookView xWindow="0" yWindow="435" windowWidth="33600" windowHeight="19485" tabRatio="885" activeTab="9"/>
  </bookViews>
  <sheets>
    <sheet name="#材料" sheetId="23" r:id="rId1"/>
    <sheet name="活动" sheetId="12" r:id="rId2"/>
    <sheet name="Sheet1" sheetId="30" state="hidden" r:id="rId3"/>
    <sheet name="主线-顺序" sheetId="17" state="hidden" r:id="rId4"/>
    <sheet name="成就" sheetId="9" r:id="rId5"/>
    <sheet name="主线" sheetId="4" r:id="rId6"/>
    <sheet name="支线" sheetId="2" r:id="rId7"/>
    <sheet name="每日" sheetId="6" r:id="rId8"/>
    <sheet name="番茄" sheetId="28" state="hidden" r:id="rId9"/>
    <sheet name="签到" sheetId="7" r:id="rId10"/>
    <sheet name="签到循环" sheetId="8" r:id="rId11"/>
    <sheet name="累计签到" sheetId="10" r:id="rId12"/>
    <sheet name="七日登录" sheetId="14" r:id="rId13"/>
    <sheet name="首充" sheetId="11" state="hidden" r:id="rId14"/>
    <sheet name="开服-个人" sheetId="15" r:id="rId15"/>
    <sheet name="开服-排名" sheetId="16" r:id="rId16"/>
    <sheet name="#兑换" sheetId="29" state="hidden" r:id="rId17"/>
    <sheet name="游戏暗号" sheetId="24" r:id="rId18"/>
    <sheet name="时间" sheetId="27" state="hidden" r:id="rId19"/>
    <sheet name="礼仪" sheetId="25" r:id="rId20"/>
    <sheet name="target" sheetId="5" r:id="rId21"/>
  </sheets>
  <definedNames>
    <definedName name="_xlnm._FilterDatabase" localSheetId="14" hidden="1">'开服-个人'!$M$1:$M$469</definedName>
  </definedNames>
  <calcPr calcId="162913"/>
</workbook>
</file>

<file path=xl/calcChain.xml><?xml version="1.0" encoding="utf-8"?>
<calcChain xmlns="http://schemas.openxmlformats.org/spreadsheetml/2006/main">
  <c r="O746" i="12" l="1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O777" i="12"/>
  <c r="O778" i="12"/>
  <c r="O779" i="12"/>
  <c r="O780" i="12"/>
  <c r="O781" i="12"/>
  <c r="O782" i="12"/>
  <c r="O783" i="12"/>
  <c r="O784" i="12"/>
  <c r="O785" i="12"/>
  <c r="O786" i="12"/>
  <c r="O787" i="12"/>
  <c r="O788" i="12"/>
  <c r="O789" i="12"/>
  <c r="O790" i="12"/>
  <c r="O791" i="12"/>
  <c r="O792" i="12"/>
  <c r="O793" i="12"/>
  <c r="O794" i="12"/>
  <c r="O795" i="12"/>
  <c r="O796" i="12"/>
  <c r="N188" i="15" l="1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461" i="15"/>
  <c r="N462" i="15"/>
  <c r="N463" i="15"/>
  <c r="N464" i="15"/>
  <c r="N465" i="15"/>
  <c r="N466" i="15"/>
  <c r="N467" i="15"/>
  <c r="N468" i="15"/>
  <c r="N469" i="15"/>
  <c r="N5" i="15"/>
  <c r="N9" i="15"/>
  <c r="N13" i="15"/>
  <c r="N40" i="15" l="1"/>
  <c r="N41" i="15"/>
  <c r="N42" i="15"/>
  <c r="N43" i="15"/>
  <c r="N44" i="15"/>
  <c r="N45" i="15"/>
  <c r="N46" i="15"/>
  <c r="N47" i="15"/>
  <c r="N48" i="15"/>
  <c r="N49" i="15"/>
  <c r="N50" i="15"/>
  <c r="N51" i="15"/>
  <c r="N6" i="15"/>
  <c r="N7" i="15"/>
  <c r="N8" i="15"/>
  <c r="N10" i="15"/>
  <c r="N11" i="15"/>
  <c r="N12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O49" i="30" l="1"/>
  <c r="O37" i="30"/>
  <c r="O47" i="30"/>
  <c r="O36" i="30"/>
  <c r="O46" i="30"/>
  <c r="O35" i="30"/>
  <c r="O44" i="30"/>
  <c r="O34" i="30"/>
  <c r="O43" i="30"/>
  <c r="O33" i="30"/>
  <c r="O41" i="30"/>
  <c r="O32" i="30"/>
  <c r="O39" i="30"/>
  <c r="O31" i="30"/>
  <c r="O20" i="30"/>
  <c r="O27" i="30"/>
  <c r="O18" i="30"/>
  <c r="O26" i="30"/>
  <c r="O17" i="30"/>
  <c r="O25" i="30"/>
  <c r="O15" i="30"/>
  <c r="O24" i="30"/>
  <c r="O14" i="30"/>
  <c r="O23" i="30"/>
  <c r="O12" i="30"/>
  <c r="O22" i="30"/>
  <c r="O11" i="30"/>
  <c r="O21" i="30"/>
  <c r="O30" i="30"/>
  <c r="J29" i="30"/>
  <c r="O29" i="30"/>
  <c r="J28" i="30"/>
  <c r="O2" i="30"/>
  <c r="J27" i="30"/>
  <c r="O28" i="30"/>
  <c r="J26" i="30"/>
  <c r="O19" i="30"/>
  <c r="J25" i="30"/>
  <c r="O16" i="30"/>
  <c r="J24" i="30"/>
  <c r="O13" i="30"/>
  <c r="J23" i="30"/>
  <c r="O10" i="30"/>
  <c r="J22" i="30"/>
  <c r="O56" i="30"/>
  <c r="J21" i="30"/>
  <c r="O57" i="30"/>
  <c r="J20" i="30"/>
  <c r="O48" i="30"/>
  <c r="J19" i="30"/>
  <c r="O45" i="30"/>
  <c r="J18" i="30"/>
  <c r="O42" i="30"/>
  <c r="J17" i="30"/>
  <c r="O40" i="30"/>
  <c r="J16" i="30"/>
  <c r="O38" i="30"/>
  <c r="J15" i="30"/>
  <c r="O9" i="30"/>
  <c r="O55" i="30"/>
  <c r="O8" i="30"/>
  <c r="O54" i="30"/>
  <c r="O7" i="30"/>
  <c r="O53" i="30"/>
  <c r="O6" i="30"/>
  <c r="O52" i="30"/>
  <c r="O5" i="30"/>
  <c r="O51" i="30"/>
  <c r="O4" i="30"/>
  <c r="O50" i="30"/>
  <c r="O3" i="30"/>
  <c r="O1" i="30"/>
  <c r="F381" i="24" l="1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I4" i="6" l="1"/>
  <c r="H42" i="9" l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N170" i="15"/>
  <c r="N171" i="15"/>
  <c r="N172" i="15"/>
  <c r="N173" i="15"/>
  <c r="N174" i="15"/>
  <c r="N175" i="15"/>
  <c r="N176" i="15"/>
  <c r="N163" i="15"/>
  <c r="N164" i="15"/>
  <c r="N165" i="15"/>
  <c r="N166" i="15"/>
  <c r="N167" i="15"/>
  <c r="N168" i="15"/>
  <c r="N169" i="15"/>
  <c r="N52" i="15" l="1"/>
  <c r="N53" i="15"/>
  <c r="N54" i="15"/>
  <c r="N178" i="15" l="1"/>
  <c r="N179" i="15"/>
  <c r="N180" i="15"/>
  <c r="N181" i="15"/>
  <c r="N182" i="15"/>
  <c r="N183" i="15"/>
  <c r="N184" i="15"/>
  <c r="N185" i="15"/>
  <c r="N186" i="15"/>
  <c r="N187" i="15"/>
  <c r="J454" i="15" l="1"/>
  <c r="J455" i="15"/>
  <c r="J456" i="15"/>
  <c r="J457" i="15"/>
  <c r="J458" i="15"/>
  <c r="J459" i="15"/>
  <c r="N177" i="15"/>
  <c r="N137" i="15" l="1"/>
  <c r="N136" i="15"/>
  <c r="N4" i="15"/>
  <c r="N3" i="15" l="1"/>
  <c r="M16" i="29"/>
  <c r="I16" i="29"/>
  <c r="M15" i="29"/>
  <c r="I15" i="29"/>
  <c r="M14" i="29"/>
  <c r="I14" i="29"/>
  <c r="M13" i="29"/>
  <c r="I13" i="29"/>
  <c r="M12" i="29"/>
  <c r="I12" i="29"/>
  <c r="M11" i="29"/>
  <c r="I11" i="29"/>
  <c r="M10" i="29"/>
  <c r="I10" i="29"/>
  <c r="M9" i="29"/>
  <c r="I9" i="29"/>
  <c r="M8" i="29"/>
  <c r="I8" i="29"/>
  <c r="M7" i="29"/>
  <c r="I7" i="29"/>
  <c r="M6" i="29"/>
  <c r="I6" i="29"/>
  <c r="M5" i="29"/>
  <c r="I5" i="29"/>
  <c r="M4" i="29"/>
  <c r="I4" i="29"/>
  <c r="M3" i="29"/>
  <c r="I3" i="29"/>
  <c r="M2" i="29"/>
  <c r="I2" i="29"/>
  <c r="M1" i="29"/>
  <c r="I1" i="29"/>
  <c r="F568" i="24" l="1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O745" i="12" l="1"/>
  <c r="O744" i="12"/>
  <c r="O743" i="12"/>
  <c r="O742" i="12"/>
  <c r="O741" i="12"/>
  <c r="O740" i="12"/>
  <c r="O739" i="12"/>
  <c r="O738" i="12"/>
  <c r="O737" i="12"/>
  <c r="O736" i="12"/>
  <c r="O735" i="12"/>
  <c r="O734" i="12"/>
  <c r="O733" i="12"/>
  <c r="O732" i="12"/>
  <c r="O731" i="12"/>
  <c r="O730" i="12"/>
  <c r="O729" i="12"/>
  <c r="O728" i="12"/>
  <c r="O727" i="12"/>
  <c r="O726" i="12"/>
  <c r="O725" i="12"/>
  <c r="O724" i="12"/>
  <c r="O723" i="12"/>
  <c r="O722" i="12"/>
  <c r="O721" i="12"/>
  <c r="O720" i="12"/>
  <c r="O719" i="12"/>
  <c r="O718" i="12"/>
  <c r="F380" i="24" l="1"/>
  <c r="F379" i="24"/>
  <c r="F378" i="24"/>
  <c r="F377" i="24"/>
  <c r="F376" i="24"/>
  <c r="F375" i="24"/>
  <c r="F374" i="24"/>
  <c r="F373" i="24"/>
  <c r="F372" i="24"/>
  <c r="F371" i="24"/>
  <c r="F370" i="24"/>
  <c r="F369" i="24"/>
  <c r="F368" i="24"/>
  <c r="F367" i="24"/>
  <c r="F366" i="24"/>
  <c r="F365" i="24"/>
  <c r="F364" i="24"/>
  <c r="F363" i="24"/>
  <c r="F362" i="24"/>
  <c r="F361" i="24"/>
  <c r="F360" i="24"/>
  <c r="F359" i="24"/>
  <c r="F358" i="24"/>
  <c r="H127" i="9" l="1"/>
  <c r="H128" i="9"/>
  <c r="H129" i="9"/>
  <c r="H130" i="9"/>
  <c r="H131" i="9"/>
  <c r="F327" i="24" l="1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O689" i="12" l="1"/>
  <c r="O688" i="12"/>
  <c r="O687" i="12"/>
  <c r="O686" i="12"/>
  <c r="O685" i="12"/>
  <c r="O684" i="12"/>
  <c r="O683" i="12"/>
  <c r="O682" i="12"/>
  <c r="O681" i="12"/>
  <c r="O680" i="12"/>
  <c r="O679" i="12"/>
  <c r="O678" i="12"/>
  <c r="O677" i="12"/>
  <c r="O676" i="12"/>
  <c r="O703" i="12"/>
  <c r="O702" i="12"/>
  <c r="O701" i="12"/>
  <c r="O700" i="12"/>
  <c r="O699" i="12"/>
  <c r="O698" i="12"/>
  <c r="O697" i="12"/>
  <c r="O696" i="12"/>
  <c r="O695" i="12"/>
  <c r="O694" i="12"/>
  <c r="O693" i="12"/>
  <c r="O692" i="12"/>
  <c r="O691" i="12"/>
  <c r="O690" i="12"/>
  <c r="O675" i="12"/>
  <c r="O674" i="12"/>
  <c r="O673" i="12"/>
  <c r="O672" i="12"/>
  <c r="O671" i="12"/>
  <c r="O670" i="12"/>
  <c r="O669" i="12"/>
  <c r="O668" i="12"/>
  <c r="O667" i="12"/>
  <c r="O666" i="12"/>
  <c r="O665" i="12"/>
  <c r="O664" i="12"/>
  <c r="O663" i="12"/>
  <c r="O662" i="12"/>
  <c r="O717" i="12"/>
  <c r="O716" i="12"/>
  <c r="O715" i="12"/>
  <c r="O714" i="12"/>
  <c r="O713" i="12"/>
  <c r="O712" i="12"/>
  <c r="O711" i="12"/>
  <c r="O710" i="12"/>
  <c r="O709" i="12"/>
  <c r="O708" i="12"/>
  <c r="O707" i="12"/>
  <c r="O706" i="12"/>
  <c r="O705" i="12"/>
  <c r="O704" i="12"/>
  <c r="F326" i="24" l="1"/>
  <c r="F325" i="24"/>
  <c r="H121" i="9" l="1"/>
  <c r="H122" i="9"/>
  <c r="H123" i="9"/>
  <c r="H124" i="9"/>
  <c r="H125" i="9"/>
  <c r="H126" i="9"/>
  <c r="F299" i="24" l="1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O660" i="12" l="1"/>
  <c r="O661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588" i="12"/>
  <c r="O589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O659" i="12"/>
  <c r="O658" i="12"/>
  <c r="O657" i="12"/>
  <c r="O656" i="12"/>
  <c r="O655" i="12"/>
  <c r="O654" i="12"/>
  <c r="O653" i="12"/>
  <c r="O652" i="12"/>
  <c r="O651" i="12"/>
  <c r="O650" i="12"/>
  <c r="O649" i="12"/>
  <c r="O64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F224" i="24"/>
  <c r="F225" i="24"/>
  <c r="I3" i="6" l="1"/>
  <c r="J467" i="15" l="1"/>
  <c r="J466" i="15"/>
  <c r="J465" i="15"/>
  <c r="J464" i="15"/>
  <c r="J463" i="15"/>
  <c r="J462" i="15"/>
  <c r="J461" i="15"/>
  <c r="J460" i="15"/>
  <c r="I6" i="6" l="1"/>
  <c r="I7" i="6"/>
  <c r="I8" i="6"/>
  <c r="I9" i="6"/>
  <c r="I10" i="6"/>
  <c r="I11" i="6"/>
  <c r="I12" i="6"/>
  <c r="I13" i="6"/>
  <c r="I14" i="6"/>
  <c r="I15" i="6"/>
  <c r="I16" i="6"/>
  <c r="O544" i="12" l="1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J427" i="12" l="1"/>
  <c r="F13" i="10" l="1"/>
  <c r="K19" i="16"/>
  <c r="K16" i="16"/>
  <c r="F12" i="10"/>
  <c r="F120" i="24"/>
  <c r="F114" i="24"/>
  <c r="F6" i="10"/>
  <c r="F33" i="14"/>
  <c r="F8" i="10"/>
  <c r="F10" i="10"/>
  <c r="K13" i="16"/>
  <c r="F30" i="14"/>
  <c r="F9" i="14"/>
  <c r="F143" i="24"/>
  <c r="F151" i="24"/>
  <c r="F53" i="24"/>
  <c r="F3" i="10"/>
  <c r="F116" i="24"/>
  <c r="J8" i="4"/>
  <c r="F113" i="24"/>
  <c r="H116" i="9"/>
  <c r="H109" i="9"/>
  <c r="H97" i="9"/>
  <c r="H36" i="9"/>
  <c r="H35" i="9"/>
  <c r="O146" i="12"/>
  <c r="O434" i="12"/>
  <c r="O289" i="12"/>
  <c r="F266" i="24"/>
  <c r="F262" i="24"/>
  <c r="F237" i="24"/>
  <c r="H95" i="9"/>
  <c r="N86" i="15"/>
  <c r="O137" i="12"/>
  <c r="H104" i="9"/>
  <c r="O150" i="12"/>
  <c r="O481" i="12"/>
  <c r="N92" i="15"/>
  <c r="N74" i="15"/>
  <c r="O405" i="12"/>
  <c r="O419" i="12"/>
  <c r="O407" i="12"/>
  <c r="O421" i="12"/>
  <c r="O470" i="12"/>
  <c r="O126" i="12"/>
  <c r="O40" i="12"/>
  <c r="O280" i="12"/>
  <c r="O278" i="12"/>
  <c r="O22" i="12"/>
  <c r="O120" i="12"/>
  <c r="H22" i="9"/>
  <c r="O404" i="12"/>
  <c r="F139" i="24"/>
  <c r="F129" i="24"/>
  <c r="O145" i="12"/>
  <c r="O144" i="12"/>
  <c r="O143" i="12"/>
  <c r="O142" i="12"/>
  <c r="O141" i="12"/>
  <c r="O140" i="12"/>
  <c r="O139" i="12"/>
  <c r="F153" i="24"/>
  <c r="O371" i="12"/>
  <c r="O156" i="12"/>
  <c r="I5" i="8"/>
  <c r="K8" i="16"/>
  <c r="H91" i="9"/>
  <c r="H89" i="9"/>
  <c r="H32" i="9"/>
  <c r="H31" i="9"/>
  <c r="F119" i="24"/>
  <c r="H28" i="9"/>
  <c r="F50" i="24"/>
  <c r="F152" i="24"/>
  <c r="F150" i="24"/>
  <c r="F117" i="24"/>
  <c r="F121" i="24"/>
  <c r="F118" i="24"/>
  <c r="F8" i="24"/>
  <c r="O486" i="12"/>
  <c r="F148" i="24"/>
  <c r="F16" i="24"/>
  <c r="O200" i="12"/>
  <c r="F115" i="24"/>
  <c r="O100" i="12"/>
  <c r="F13" i="24"/>
  <c r="F20" i="24"/>
  <c r="F52" i="24"/>
  <c r="O178" i="12"/>
  <c r="O435" i="12"/>
  <c r="O436" i="12"/>
  <c r="O290" i="12"/>
  <c r="O291" i="12"/>
  <c r="O147" i="12"/>
  <c r="O449" i="12"/>
  <c r="F146" i="24"/>
  <c r="E13" i="8"/>
  <c r="F286" i="24"/>
  <c r="F73" i="24"/>
  <c r="F142" i="24"/>
  <c r="F58" i="24"/>
  <c r="F57" i="24"/>
  <c r="F126" i="24"/>
  <c r="F66" i="24"/>
  <c r="F128" i="24"/>
  <c r="F137" i="24"/>
  <c r="F132" i="24"/>
  <c r="F156" i="24"/>
  <c r="F71" i="24"/>
  <c r="F162" i="24"/>
  <c r="O286" i="12"/>
  <c r="O430" i="12"/>
  <c r="O133" i="12"/>
  <c r="F291" i="24"/>
  <c r="F292" i="24"/>
  <c r="O395" i="12"/>
  <c r="H87" i="9"/>
  <c r="F124" i="24"/>
  <c r="H83" i="9"/>
  <c r="J436" i="12"/>
  <c r="J435" i="12"/>
  <c r="J434" i="12"/>
  <c r="J433" i="12"/>
  <c r="J432" i="12"/>
  <c r="J431" i="12"/>
  <c r="J430" i="12"/>
  <c r="J429" i="12"/>
  <c r="J428" i="12"/>
  <c r="J426" i="12"/>
  <c r="J425" i="12"/>
  <c r="J424" i="12"/>
  <c r="J423" i="12"/>
  <c r="J422" i="12"/>
  <c r="O483" i="12"/>
  <c r="O466" i="12"/>
  <c r="O429" i="12"/>
  <c r="O423" i="12"/>
  <c r="F264" i="24"/>
  <c r="F268" i="24"/>
  <c r="F272" i="24"/>
  <c r="F276" i="24"/>
  <c r="F277" i="24"/>
  <c r="F284" i="24"/>
  <c r="F293" i="24"/>
  <c r="F298" i="24"/>
  <c r="F2" i="27"/>
  <c r="G2" i="27"/>
  <c r="F3" i="27"/>
  <c r="G3" i="27"/>
  <c r="F4" i="27"/>
  <c r="G4" i="27"/>
  <c r="F5" i="27"/>
  <c r="G5" i="27"/>
  <c r="F6" i="27"/>
  <c r="G6" i="27"/>
  <c r="F7" i="27"/>
  <c r="G7" i="27"/>
  <c r="F8" i="27"/>
  <c r="G8" i="27"/>
  <c r="F9" i="27"/>
  <c r="G9" i="27"/>
  <c r="F10" i="27"/>
  <c r="G10" i="27"/>
  <c r="F11" i="27"/>
  <c r="G11" i="27"/>
  <c r="F12" i="27"/>
  <c r="G12" i="27"/>
  <c r="F13" i="27"/>
  <c r="G13" i="27"/>
  <c r="F14" i="27"/>
  <c r="G14" i="27"/>
  <c r="F15" i="27"/>
  <c r="G15" i="27"/>
  <c r="F16" i="27"/>
  <c r="G16" i="27"/>
  <c r="F17" i="27"/>
  <c r="G17" i="27"/>
  <c r="F18" i="27"/>
  <c r="G18" i="27"/>
  <c r="F19" i="27"/>
  <c r="G19" i="27"/>
  <c r="F20" i="27"/>
  <c r="G20" i="27"/>
  <c r="F21" i="27"/>
  <c r="G21" i="27"/>
  <c r="F22" i="27"/>
  <c r="G22" i="27"/>
  <c r="F23" i="27"/>
  <c r="G23" i="27"/>
  <c r="F24" i="27"/>
  <c r="G24" i="27"/>
  <c r="F25" i="27"/>
  <c r="G25" i="27"/>
  <c r="F26" i="27"/>
  <c r="G26" i="27"/>
  <c r="F27" i="27"/>
  <c r="G27" i="27"/>
  <c r="F28" i="27"/>
  <c r="G28" i="27"/>
  <c r="F29" i="27"/>
  <c r="G29" i="27"/>
  <c r="F30" i="27"/>
  <c r="G30" i="27"/>
  <c r="F31" i="27"/>
  <c r="G31" i="27"/>
  <c r="F32" i="27"/>
  <c r="G32" i="27"/>
  <c r="F33" i="27"/>
  <c r="G33" i="27"/>
  <c r="F34" i="27"/>
  <c r="G34" i="27"/>
  <c r="F35" i="27"/>
  <c r="G35" i="27"/>
  <c r="F36" i="27"/>
  <c r="G36" i="27"/>
  <c r="F37" i="27"/>
  <c r="G37" i="27"/>
  <c r="F38" i="27"/>
  <c r="G38" i="27"/>
  <c r="F39" i="27"/>
  <c r="G39" i="27"/>
  <c r="F40" i="27"/>
  <c r="G40" i="27"/>
  <c r="F41" i="27"/>
  <c r="G41" i="27"/>
  <c r="F42" i="27"/>
  <c r="G42" i="27"/>
  <c r="F43" i="27"/>
  <c r="G43" i="27"/>
  <c r="F44" i="27"/>
  <c r="G44" i="27"/>
  <c r="F45" i="27"/>
  <c r="G45" i="27"/>
  <c r="F46" i="27"/>
  <c r="G46" i="27"/>
  <c r="F47" i="27"/>
  <c r="G47" i="27"/>
  <c r="F48" i="27"/>
  <c r="G48" i="27"/>
  <c r="F49" i="27"/>
  <c r="G49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F68" i="27"/>
  <c r="G68" i="27"/>
  <c r="F69" i="27"/>
  <c r="G69" i="27"/>
  <c r="F70" i="27"/>
  <c r="G70" i="27"/>
  <c r="F71" i="27"/>
  <c r="G71" i="27"/>
  <c r="F72" i="27"/>
  <c r="G72" i="27"/>
  <c r="F73" i="27"/>
  <c r="G73" i="27"/>
  <c r="F74" i="27"/>
  <c r="G74" i="27"/>
  <c r="F75" i="27"/>
  <c r="G75" i="27"/>
  <c r="F76" i="27"/>
  <c r="G76" i="27"/>
  <c r="F77" i="27"/>
  <c r="G77" i="27"/>
  <c r="F78" i="27"/>
  <c r="G78" i="27"/>
  <c r="F79" i="27"/>
  <c r="G79" i="27"/>
  <c r="F80" i="27"/>
  <c r="G80" i="27"/>
  <c r="F81" i="27"/>
  <c r="G81" i="27"/>
  <c r="F82" i="27"/>
  <c r="G82" i="27"/>
  <c r="F83" i="27"/>
  <c r="G83" i="27"/>
  <c r="F84" i="27"/>
  <c r="G84" i="27"/>
  <c r="F85" i="27"/>
  <c r="G85" i="27"/>
  <c r="F86" i="27"/>
  <c r="G86" i="27"/>
  <c r="F87" i="27"/>
  <c r="G87" i="27"/>
  <c r="F88" i="27"/>
  <c r="G88" i="27"/>
  <c r="F89" i="27"/>
  <c r="G89" i="27"/>
  <c r="F90" i="27"/>
  <c r="G90" i="27"/>
  <c r="F91" i="27"/>
  <c r="G91" i="27"/>
  <c r="F92" i="27"/>
  <c r="G92" i="27"/>
  <c r="F93" i="27"/>
  <c r="G93" i="27"/>
  <c r="F94" i="27"/>
  <c r="G94" i="27"/>
  <c r="G1" i="27"/>
  <c r="F1" i="27"/>
  <c r="O420" i="12"/>
  <c r="O418" i="12"/>
  <c r="O414" i="12"/>
  <c r="O410" i="12"/>
  <c r="O403" i="12"/>
  <c r="O401" i="12"/>
  <c r="O399" i="12"/>
  <c r="O397" i="12"/>
  <c r="O396" i="12"/>
  <c r="O392" i="12"/>
  <c r="O388" i="12"/>
  <c r="O383" i="12"/>
  <c r="O380" i="12"/>
  <c r="O379" i="12"/>
  <c r="O364" i="12"/>
  <c r="O359" i="12"/>
  <c r="O355" i="12"/>
  <c r="O351" i="12"/>
  <c r="O323" i="12"/>
  <c r="J281" i="12"/>
  <c r="O284" i="12"/>
  <c r="O287" i="12"/>
  <c r="J291" i="12"/>
  <c r="J290" i="12"/>
  <c r="J289" i="12"/>
  <c r="J288" i="12"/>
  <c r="J287" i="12"/>
  <c r="J286" i="12"/>
  <c r="J285" i="12"/>
  <c r="J284" i="12"/>
  <c r="J283" i="12"/>
  <c r="J282" i="12"/>
  <c r="J280" i="12"/>
  <c r="J279" i="12"/>
  <c r="J278" i="12"/>
  <c r="J277" i="12"/>
  <c r="F261" i="24"/>
  <c r="F256" i="24"/>
  <c r="F236" i="24"/>
  <c r="F226" i="24"/>
  <c r="F219" i="24"/>
  <c r="F214" i="24"/>
  <c r="F198" i="24"/>
  <c r="F194" i="24"/>
  <c r="F184" i="24"/>
  <c r="F179" i="24"/>
  <c r="F174" i="24"/>
  <c r="F169" i="24"/>
  <c r="H110" i="9"/>
  <c r="H115" i="9"/>
  <c r="H117" i="9"/>
  <c r="H118" i="9"/>
  <c r="F165" i="24"/>
  <c r="F140" i="24"/>
  <c r="F144" i="24"/>
  <c r="F155" i="24"/>
  <c r="F159" i="24"/>
  <c r="F161" i="24"/>
  <c r="F164" i="24"/>
  <c r="O162" i="12"/>
  <c r="O198" i="12"/>
  <c r="O196" i="12"/>
  <c r="O194" i="12"/>
  <c r="O192" i="12"/>
  <c r="O190" i="12"/>
  <c r="O248" i="12"/>
  <c r="O227" i="12"/>
  <c r="O220" i="12"/>
  <c r="O218" i="12"/>
  <c r="O216" i="12"/>
  <c r="O214" i="12"/>
  <c r="O212" i="12"/>
  <c r="O210" i="12"/>
  <c r="O208" i="12"/>
  <c r="O206" i="12"/>
  <c r="O204" i="12"/>
  <c r="O202" i="12"/>
  <c r="O201" i="12"/>
  <c r="O188" i="12"/>
  <c r="O185" i="12"/>
  <c r="O181" i="12"/>
  <c r="O177" i="12"/>
  <c r="O174" i="12"/>
  <c r="O171" i="12"/>
  <c r="O166" i="12"/>
  <c r="O160" i="12"/>
  <c r="O148" i="12"/>
  <c r="J148" i="12"/>
  <c r="J140" i="12"/>
  <c r="J141" i="12"/>
  <c r="J142" i="12"/>
  <c r="J143" i="12"/>
  <c r="J144" i="12"/>
  <c r="J145" i="12"/>
  <c r="J146" i="12"/>
  <c r="J147" i="12"/>
  <c r="J139" i="12"/>
  <c r="J134" i="12"/>
  <c r="J135" i="12"/>
  <c r="J136" i="12"/>
  <c r="J137" i="12"/>
  <c r="J138" i="12"/>
  <c r="J133" i="12"/>
  <c r="F134" i="24"/>
  <c r="O131" i="12"/>
  <c r="O116" i="12"/>
  <c r="O112" i="12"/>
  <c r="O111" i="12"/>
  <c r="F97" i="24"/>
  <c r="F102" i="24"/>
  <c r="F107" i="24"/>
  <c r="F111" i="24"/>
  <c r="F112" i="24"/>
  <c r="F122" i="24"/>
  <c r="F123" i="24"/>
  <c r="F127" i="24"/>
  <c r="F130" i="24"/>
  <c r="F131" i="24"/>
  <c r="F133" i="24"/>
  <c r="F69" i="24"/>
  <c r="F72" i="24"/>
  <c r="F74" i="24"/>
  <c r="F76" i="24"/>
  <c r="F92" i="24"/>
  <c r="F87" i="24"/>
  <c r="F82" i="24"/>
  <c r="F63" i="24"/>
  <c r="F61" i="24"/>
  <c r="F49" i="24"/>
  <c r="F51" i="24"/>
  <c r="F6" i="24"/>
  <c r="F7" i="24"/>
  <c r="F9" i="24"/>
  <c r="F11" i="24"/>
  <c r="F12" i="24"/>
  <c r="F14" i="24"/>
  <c r="F15" i="24"/>
  <c r="F18" i="24"/>
  <c r="F19" i="24"/>
  <c r="F21" i="24"/>
  <c r="F23" i="24"/>
  <c r="F25" i="24"/>
  <c r="F27" i="24"/>
  <c r="F31" i="24"/>
  <c r="F33" i="24"/>
  <c r="F37" i="24"/>
  <c r="F39" i="24"/>
  <c r="F41" i="24"/>
  <c r="F43" i="24"/>
  <c r="F45" i="24"/>
  <c r="F3" i="24"/>
  <c r="O84" i="12"/>
  <c r="O74" i="12"/>
  <c r="O64" i="12"/>
  <c r="O52" i="12"/>
  <c r="O19" i="12"/>
  <c r="O104" i="12"/>
  <c r="O106" i="12"/>
  <c r="O108" i="12"/>
  <c r="O36" i="12"/>
  <c r="O3" i="12"/>
  <c r="O6" i="12"/>
  <c r="O9" i="12"/>
  <c r="O12" i="12"/>
  <c r="O13" i="12"/>
  <c r="O14" i="12"/>
  <c r="O15" i="12"/>
  <c r="O17" i="12"/>
  <c r="O18" i="12"/>
  <c r="O20" i="12"/>
  <c r="F21" i="14"/>
  <c r="F16" i="14"/>
  <c r="E30" i="7"/>
  <c r="E38" i="8"/>
  <c r="E7" i="7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3" i="2"/>
  <c r="H101" i="9"/>
  <c r="H34" i="9"/>
  <c r="H90" i="9"/>
  <c r="H92" i="9"/>
  <c r="H94" i="9"/>
  <c r="H96" i="9"/>
  <c r="H4" i="9"/>
  <c r="H5" i="9"/>
  <c r="H6" i="9"/>
  <c r="H7" i="9"/>
  <c r="H9" i="9"/>
  <c r="H11" i="9"/>
  <c r="H13" i="9"/>
  <c r="H16" i="9"/>
  <c r="H20" i="9"/>
  <c r="H24" i="9"/>
  <c r="H27" i="9"/>
  <c r="H29" i="9"/>
  <c r="H33" i="9"/>
  <c r="H38" i="9"/>
  <c r="H64" i="9"/>
  <c r="H71" i="9"/>
  <c r="H78" i="9"/>
  <c r="H84" i="9"/>
  <c r="F10" i="14"/>
  <c r="F29" i="14"/>
  <c r="F31" i="14"/>
  <c r="F32" i="14"/>
  <c r="F4" i="10"/>
  <c r="F5" i="10"/>
  <c r="F7" i="10"/>
  <c r="F9" i="10"/>
  <c r="F11" i="10"/>
  <c r="I6" i="8"/>
  <c r="I9" i="8"/>
  <c r="I11" i="8"/>
  <c r="I13" i="8"/>
  <c r="I3" i="8"/>
  <c r="K17" i="8"/>
  <c r="K6" i="16"/>
  <c r="K9" i="16"/>
  <c r="K12" i="16"/>
  <c r="K14" i="16"/>
  <c r="K15" i="16"/>
  <c r="K17" i="16"/>
  <c r="K18" i="16"/>
  <c r="K20" i="16"/>
  <c r="K21" i="16"/>
  <c r="K22" i="16"/>
  <c r="K24" i="16"/>
  <c r="K27" i="16"/>
  <c r="K30" i="16"/>
  <c r="K31" i="16"/>
  <c r="K33" i="16"/>
  <c r="K34" i="16"/>
  <c r="K36" i="16"/>
  <c r="K37" i="16"/>
  <c r="K3" i="16"/>
  <c r="N57" i="15"/>
  <c r="N59" i="15"/>
  <c r="N60" i="15"/>
  <c r="N61" i="15"/>
  <c r="N62" i="15"/>
  <c r="N63" i="15"/>
  <c r="N65" i="15"/>
  <c r="N66" i="15"/>
  <c r="N68" i="15"/>
  <c r="N69" i="15"/>
  <c r="N71" i="15"/>
  <c r="N72" i="15"/>
  <c r="N75" i="15"/>
  <c r="N76" i="15"/>
  <c r="N78" i="15"/>
  <c r="N81" i="15"/>
  <c r="N84" i="15"/>
  <c r="N87" i="15"/>
  <c r="N89" i="15"/>
  <c r="N90" i="15"/>
  <c r="N93" i="15"/>
  <c r="N95" i="15"/>
  <c r="N96" i="15"/>
  <c r="N107" i="15"/>
  <c r="N115" i="15"/>
  <c r="N128" i="15"/>
  <c r="N130" i="15"/>
  <c r="N55" i="15"/>
  <c r="I5" i="6"/>
  <c r="J7" i="4"/>
  <c r="J10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6" i="4"/>
  <c r="J87" i="4"/>
  <c r="J88" i="4"/>
  <c r="J89" i="4"/>
  <c r="J90" i="4"/>
  <c r="J92" i="4"/>
  <c r="J93" i="4"/>
  <c r="J94" i="4"/>
  <c r="J95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O26" i="12"/>
  <c r="O28" i="12"/>
  <c r="O29" i="12"/>
  <c r="O87" i="12"/>
  <c r="O89" i="12"/>
  <c r="O91" i="12"/>
  <c r="O92" i="12"/>
  <c r="O93" i="12"/>
  <c r="H3" i="9"/>
  <c r="N113" i="15" l="1"/>
  <c r="N80" i="15"/>
  <c r="K7" i="16"/>
  <c r="I4" i="8"/>
  <c r="H86" i="9"/>
  <c r="H100" i="9"/>
  <c r="F8" i="14"/>
  <c r="F25" i="14"/>
  <c r="O4" i="12"/>
  <c r="O42" i="12"/>
  <c r="O56" i="12"/>
  <c r="O76" i="12"/>
  <c r="F98" i="24"/>
  <c r="O327" i="12"/>
  <c r="O485" i="12"/>
  <c r="N133" i="15"/>
  <c r="N117" i="15"/>
  <c r="N109" i="15"/>
  <c r="N82" i="15"/>
  <c r="K4" i="16"/>
  <c r="I7" i="8"/>
  <c r="H40" i="9"/>
  <c r="H12" i="9"/>
  <c r="H77" i="9"/>
  <c r="E14" i="7"/>
  <c r="F13" i="14"/>
  <c r="I18" i="6"/>
  <c r="O34" i="12"/>
  <c r="O98" i="12"/>
  <c r="O95" i="12"/>
  <c r="O50" i="12"/>
  <c r="O60" i="12"/>
  <c r="O72" i="12"/>
  <c r="O82" i="12"/>
  <c r="F46" i="24"/>
  <c r="F65" i="24"/>
  <c r="O128" i="12"/>
  <c r="O172" i="12"/>
  <c r="O244" i="12"/>
  <c r="O260" i="12"/>
  <c r="F145" i="24"/>
  <c r="O281" i="12"/>
  <c r="O343" i="12"/>
  <c r="O458" i="12"/>
  <c r="O479" i="12"/>
  <c r="O44" i="12"/>
  <c r="O66" i="12"/>
  <c r="O252" i="12"/>
  <c r="O474" i="12"/>
  <c r="O94" i="12"/>
  <c r="N135" i="15"/>
  <c r="N126" i="15"/>
  <c r="N111" i="15"/>
  <c r="N79" i="15"/>
  <c r="N73" i="15"/>
  <c r="N116" i="15"/>
  <c r="O24" i="12"/>
  <c r="O10" i="12"/>
  <c r="O102" i="12"/>
  <c r="O48" i="12"/>
  <c r="O58" i="12"/>
  <c r="O68" i="12"/>
  <c r="O80" i="12"/>
  <c r="F48" i="24"/>
  <c r="F108" i="24"/>
  <c r="O217" i="12"/>
  <c r="O242" i="12"/>
  <c r="O256" i="12"/>
  <c r="O268" i="12"/>
  <c r="O335" i="12"/>
  <c r="O356" i="12"/>
  <c r="O441" i="12"/>
  <c r="O477" i="12"/>
  <c r="J11" i="4"/>
  <c r="J6" i="4"/>
  <c r="N94" i="15"/>
  <c r="N58" i="15"/>
  <c r="E5" i="7"/>
  <c r="H73" i="9"/>
  <c r="L68" i="2"/>
  <c r="E35" i="7"/>
  <c r="E23" i="8"/>
  <c r="N108" i="15"/>
  <c r="F19" i="14"/>
  <c r="O11" i="12"/>
  <c r="O69" i="12"/>
  <c r="O154" i="12"/>
  <c r="O209" i="12"/>
  <c r="F163" i="24"/>
  <c r="F149" i="24"/>
  <c r="F170" i="24"/>
  <c r="F229" i="24"/>
  <c r="F244" i="24"/>
  <c r="O288" i="12"/>
  <c r="O306" i="12"/>
  <c r="O85" i="12"/>
  <c r="J3" i="4"/>
  <c r="N88" i="15"/>
  <c r="I14" i="8"/>
  <c r="I16" i="8"/>
  <c r="F3" i="14"/>
  <c r="F26" i="14"/>
  <c r="H88" i="9"/>
  <c r="E8" i="7"/>
  <c r="E44" i="8"/>
  <c r="E17" i="8"/>
  <c r="N112" i="15"/>
  <c r="O35" i="12"/>
  <c r="O47" i="12"/>
  <c r="H82" i="9"/>
  <c r="O77" i="12"/>
  <c r="F60" i="24"/>
  <c r="F99" i="24"/>
  <c r="O127" i="12"/>
  <c r="O138" i="12"/>
  <c r="F136" i="24"/>
  <c r="O205" i="12"/>
  <c r="O221" i="12"/>
  <c r="O243" i="12"/>
  <c r="O251" i="12"/>
  <c r="O259" i="12"/>
  <c r="F217" i="24"/>
  <c r="F235" i="24"/>
  <c r="F250" i="24"/>
  <c r="O320" i="12"/>
  <c r="O328" i="12"/>
  <c r="O350" i="12"/>
  <c r="F271" i="24"/>
  <c r="O422" i="12"/>
  <c r="O433" i="12"/>
  <c r="O459" i="12"/>
  <c r="J85" i="4"/>
  <c r="N123" i="15"/>
  <c r="N85" i="15"/>
  <c r="K10" i="16"/>
  <c r="F4" i="14"/>
  <c r="H37" i="9"/>
  <c r="H14" i="9"/>
  <c r="H75" i="9"/>
  <c r="E26" i="7"/>
  <c r="E35" i="8"/>
  <c r="N100" i="15"/>
  <c r="F23" i="14"/>
  <c r="F17" i="14"/>
  <c r="O16" i="12"/>
  <c r="O7" i="12"/>
  <c r="O53" i="12"/>
  <c r="O46" i="12"/>
  <c r="O54" i="12"/>
  <c r="O62" i="12"/>
  <c r="O70" i="12"/>
  <c r="O78" i="12"/>
  <c r="F47" i="24"/>
  <c r="F106" i="24"/>
  <c r="O117" i="12"/>
  <c r="O129" i="12"/>
  <c r="O152" i="12"/>
  <c r="O213" i="12"/>
  <c r="O241" i="12"/>
  <c r="O245" i="12"/>
  <c r="O253" i="12"/>
  <c r="O261" i="12"/>
  <c r="F141" i="24"/>
  <c r="H108" i="9"/>
  <c r="F205" i="24"/>
  <c r="O298" i="12"/>
  <c r="O326" i="12"/>
  <c r="O339" i="12"/>
  <c r="O354" i="12"/>
  <c r="O360" i="12"/>
  <c r="F289" i="24"/>
  <c r="F273" i="24"/>
  <c r="O425" i="12"/>
  <c r="H85" i="9"/>
  <c r="F125" i="24"/>
  <c r="O118" i="12"/>
  <c r="H25" i="9"/>
  <c r="K23" i="16"/>
  <c r="N105" i="15"/>
  <c r="N132" i="15"/>
  <c r="O240" i="12"/>
  <c r="O307" i="12"/>
  <c r="O224" i="12"/>
  <c r="O99" i="12"/>
  <c r="H111" i="9"/>
  <c r="O269" i="12"/>
  <c r="E12" i="8"/>
  <c r="E6" i="7"/>
  <c r="E36" i="8"/>
  <c r="F75" i="24"/>
  <c r="F147" i="24"/>
  <c r="O473" i="12"/>
  <c r="O467" i="12"/>
  <c r="O461" i="12"/>
  <c r="O455" i="12"/>
  <c r="O447" i="12"/>
  <c r="O439" i="12"/>
  <c r="F290" i="24"/>
  <c r="O348" i="12"/>
  <c r="O342" i="12"/>
  <c r="O336" i="12"/>
  <c r="O330" i="12"/>
  <c r="O324" i="12"/>
  <c r="O318" i="12"/>
  <c r="O310" i="12"/>
  <c r="O304" i="12"/>
  <c r="O296" i="12"/>
  <c r="F239" i="24"/>
  <c r="F234" i="24"/>
  <c r="F197" i="24"/>
  <c r="F192" i="24"/>
  <c r="F167" i="24"/>
  <c r="O195" i="12"/>
  <c r="O191" i="12"/>
  <c r="O255" i="12"/>
  <c r="O249" i="12"/>
  <c r="O233" i="12"/>
  <c r="O225" i="12"/>
  <c r="O125" i="12"/>
  <c r="F55" i="24"/>
  <c r="O79" i="12"/>
  <c r="O71" i="12"/>
  <c r="O63" i="12"/>
  <c r="O55" i="12"/>
  <c r="H80" i="9"/>
  <c r="O43" i="12"/>
  <c r="O39" i="12"/>
  <c r="O475" i="12"/>
  <c r="O465" i="12"/>
  <c r="O451" i="12"/>
  <c r="O443" i="12"/>
  <c r="F281" i="24"/>
  <c r="O344" i="12"/>
  <c r="O334" i="12"/>
  <c r="O322" i="12"/>
  <c r="O314" i="12"/>
  <c r="O300" i="12"/>
  <c r="O292" i="12"/>
  <c r="F249" i="24"/>
  <c r="F207" i="24"/>
  <c r="O197" i="12"/>
  <c r="O193" i="12"/>
  <c r="O189" i="12"/>
  <c r="O257" i="12"/>
  <c r="O247" i="12"/>
  <c r="O237" i="12"/>
  <c r="O229" i="12"/>
  <c r="O223" i="12"/>
  <c r="O121" i="12"/>
  <c r="F67" i="24"/>
  <c r="O83" i="12"/>
  <c r="O75" i="12"/>
  <c r="O67" i="12"/>
  <c r="O59" i="12"/>
  <c r="O51" i="12"/>
  <c r="O471" i="12"/>
  <c r="O463" i="12"/>
  <c r="O453" i="12"/>
  <c r="O437" i="12"/>
  <c r="F283" i="24"/>
  <c r="O340" i="12"/>
  <c r="O332" i="12"/>
  <c r="O308" i="12"/>
  <c r="O294" i="12"/>
  <c r="F259" i="24"/>
  <c r="F202" i="24"/>
  <c r="F182" i="24"/>
  <c r="F172" i="24"/>
  <c r="O231" i="12"/>
  <c r="O123" i="12"/>
  <c r="F104" i="24"/>
  <c r="O73" i="12"/>
  <c r="O57" i="12"/>
  <c r="O45" i="12"/>
  <c r="O23" i="12"/>
  <c r="N122" i="15"/>
  <c r="N114" i="15"/>
  <c r="N106" i="15"/>
  <c r="N98" i="15"/>
  <c r="E5" i="8"/>
  <c r="E14" i="8"/>
  <c r="E26" i="8"/>
  <c r="E44" i="7"/>
  <c r="E32" i="7"/>
  <c r="E23" i="7"/>
  <c r="E11" i="7"/>
  <c r="L69" i="2"/>
  <c r="H72" i="9"/>
  <c r="H76" i="9"/>
  <c r="O469" i="12"/>
  <c r="O445" i="12"/>
  <c r="F278" i="24"/>
  <c r="O346" i="12"/>
  <c r="O338" i="12"/>
  <c r="O316" i="12"/>
  <c r="O302" i="12"/>
  <c r="F254" i="24"/>
  <c r="F187" i="24"/>
  <c r="F177" i="24"/>
  <c r="O239" i="12"/>
  <c r="F56" i="24"/>
  <c r="O81" i="12"/>
  <c r="O65" i="12"/>
  <c r="O49" i="12"/>
  <c r="H81" i="9"/>
  <c r="O41" i="12"/>
  <c r="O31" i="12"/>
  <c r="O21" i="12"/>
  <c r="O25" i="12"/>
  <c r="N118" i="15"/>
  <c r="N110" i="15"/>
  <c r="N102" i="15"/>
  <c r="E11" i="8"/>
  <c r="E20" i="8"/>
  <c r="E32" i="8"/>
  <c r="E41" i="8"/>
  <c r="E38" i="7"/>
  <c r="E29" i="7"/>
  <c r="E17" i="7"/>
  <c r="L67" i="2"/>
  <c r="L71" i="2"/>
  <c r="H74" i="9"/>
  <c r="O482" i="12"/>
  <c r="O478" i="12"/>
  <c r="O480" i="12"/>
  <c r="O158" i="12"/>
  <c r="F24" i="14"/>
  <c r="O406" i="12"/>
  <c r="O402" i="12"/>
  <c r="O167" i="12"/>
  <c r="O163" i="12"/>
  <c r="O165" i="12"/>
  <c r="I8" i="8"/>
  <c r="O393" i="12"/>
  <c r="O119" i="12"/>
  <c r="O426" i="12"/>
  <c r="O38" i="12"/>
  <c r="H41" i="9"/>
  <c r="N121" i="15"/>
  <c r="O176" i="12"/>
  <c r="N91" i="15"/>
  <c r="F257" i="24"/>
  <c r="F252" i="24"/>
  <c r="F227" i="24"/>
  <c r="F220" i="24"/>
  <c r="F215" i="24"/>
  <c r="F210" i="24"/>
  <c r="F185" i="24"/>
  <c r="F180" i="24"/>
  <c r="F175" i="24"/>
  <c r="F138" i="24"/>
  <c r="F81" i="24"/>
  <c r="F10" i="24"/>
  <c r="F22" i="24"/>
  <c r="F26" i="24"/>
  <c r="F30" i="24"/>
  <c r="F34" i="24"/>
  <c r="F42" i="24"/>
  <c r="F267" i="24"/>
  <c r="F242" i="24"/>
  <c r="F200" i="24"/>
  <c r="F91" i="24"/>
  <c r="F24" i="24"/>
  <c r="F28" i="24"/>
  <c r="F32" i="24"/>
  <c r="F36" i="24"/>
  <c r="F40" i="24"/>
  <c r="F44" i="24"/>
  <c r="F247" i="24"/>
  <c r="F70" i="24"/>
  <c r="F96" i="24"/>
  <c r="F86" i="24"/>
  <c r="F15" i="14"/>
  <c r="E4" i="7"/>
  <c r="F11" i="14"/>
  <c r="F232" i="24"/>
  <c r="F195" i="24"/>
  <c r="F101" i="24"/>
  <c r="F27" i="14"/>
  <c r="F279" i="24"/>
  <c r="F297" i="24"/>
  <c r="F245" i="24"/>
  <c r="F203" i="24"/>
  <c r="H107" i="9"/>
  <c r="F95" i="24"/>
  <c r="F59" i="24"/>
  <c r="F38" i="24"/>
  <c r="F263" i="24"/>
  <c r="F294" i="24"/>
  <c r="F260" i="24"/>
  <c r="F255" i="24"/>
  <c r="F230" i="24"/>
  <c r="F223" i="24"/>
  <c r="F218" i="24"/>
  <c r="F213" i="24"/>
  <c r="F188" i="24"/>
  <c r="F183" i="24"/>
  <c r="F178" i="24"/>
  <c r="F173" i="24"/>
  <c r="H105" i="9"/>
  <c r="F158" i="24"/>
  <c r="F100" i="24"/>
  <c r="F105" i="24"/>
  <c r="F110" i="24"/>
  <c r="F77" i="24"/>
  <c r="F85" i="24"/>
  <c r="F4" i="24"/>
  <c r="F193" i="24"/>
  <c r="H106" i="9"/>
  <c r="F22" i="14"/>
  <c r="H17" i="9"/>
  <c r="F6" i="14"/>
  <c r="J5" i="4"/>
  <c r="F285" i="24"/>
  <c r="F240" i="24"/>
  <c r="F208" i="24"/>
  <c r="F68" i="24"/>
  <c r="F90" i="24"/>
  <c r="F80" i="24"/>
  <c r="F35" i="24"/>
  <c r="F18" i="14"/>
  <c r="H15" i="9"/>
  <c r="H19" i="9"/>
  <c r="J96" i="4"/>
  <c r="F211" i="24"/>
  <c r="E37" i="8"/>
  <c r="H68" i="9"/>
  <c r="O110" i="12"/>
  <c r="H21" i="9"/>
  <c r="H61" i="9"/>
  <c r="H62" i="9"/>
  <c r="J84" i="4"/>
  <c r="E31" i="7"/>
  <c r="O107" i="12"/>
  <c r="O387" i="12"/>
  <c r="F64" i="24"/>
  <c r="F5" i="24"/>
  <c r="O432" i="12"/>
  <c r="O136" i="12"/>
  <c r="O361" i="12"/>
  <c r="O365" i="12"/>
  <c r="K28" i="16"/>
  <c r="O363" i="12"/>
  <c r="K25" i="16"/>
  <c r="K5" i="16"/>
  <c r="O8" i="12"/>
  <c r="H93" i="9"/>
  <c r="K11" i="16"/>
  <c r="O377" i="12"/>
  <c r="O369" i="12"/>
  <c r="O373" i="12"/>
  <c r="O367" i="12"/>
  <c r="O375" i="12"/>
  <c r="O114" i="12"/>
  <c r="H23" i="9"/>
  <c r="O277" i="12"/>
  <c r="O109" i="12"/>
  <c r="I10" i="8"/>
  <c r="N124" i="15"/>
  <c r="O130" i="12"/>
  <c r="O132" i="12"/>
  <c r="O96" i="12"/>
  <c r="H102" i="9"/>
  <c r="F265" i="24"/>
  <c r="F275" i="24"/>
  <c r="F288" i="24"/>
  <c r="F270" i="24"/>
  <c r="F160" i="24"/>
  <c r="O27" i="12"/>
  <c r="J120" i="4"/>
  <c r="J91" i="4"/>
  <c r="J4" i="4"/>
  <c r="N119" i="15"/>
  <c r="N56" i="15"/>
  <c r="K29" i="16"/>
  <c r="F7" i="14"/>
  <c r="H18" i="9"/>
  <c r="H103" i="9"/>
  <c r="L70" i="2"/>
  <c r="E20" i="7"/>
  <c r="E41" i="7"/>
  <c r="E29" i="8"/>
  <c r="E8" i="8"/>
  <c r="N104" i="15"/>
  <c r="N120" i="15"/>
  <c r="F14" i="14"/>
  <c r="O5" i="12"/>
  <c r="O33" i="12"/>
  <c r="O37" i="12"/>
  <c r="H79" i="9"/>
  <c r="O61" i="12"/>
  <c r="F29" i="24"/>
  <c r="F17" i="24"/>
  <c r="F54" i="24"/>
  <c r="F135" i="24"/>
  <c r="O149" i="12"/>
  <c r="O164" i="12"/>
  <c r="O203" i="12"/>
  <c r="O207" i="12"/>
  <c r="O211" i="12"/>
  <c r="O215" i="12"/>
  <c r="O219" i="12"/>
  <c r="O235" i="12"/>
  <c r="F168" i="24"/>
  <c r="F190" i="24"/>
  <c r="F212" i="24"/>
  <c r="F222" i="24"/>
  <c r="O312" i="12"/>
  <c r="O381" i="12"/>
  <c r="F296" i="24"/>
  <c r="F280" i="24"/>
  <c r="O457" i="12"/>
  <c r="O186" i="12"/>
  <c r="O180" i="12"/>
  <c r="O122" i="12"/>
  <c r="H98" i="9"/>
  <c r="N127" i="15"/>
  <c r="N131" i="15"/>
  <c r="H99" i="9"/>
  <c r="O456" i="12"/>
  <c r="O452" i="12"/>
  <c r="O448" i="12"/>
  <c r="O444" i="12"/>
  <c r="O440" i="12"/>
  <c r="O325" i="12"/>
  <c r="O321" i="12"/>
  <c r="O317" i="12"/>
  <c r="O313" i="12"/>
  <c r="O309" i="12"/>
  <c r="O305" i="12"/>
  <c r="O301" i="12"/>
  <c r="O297" i="12"/>
  <c r="O293" i="12"/>
  <c r="O442" i="12"/>
  <c r="O311" i="12"/>
  <c r="O295" i="12"/>
  <c r="O446" i="12"/>
  <c r="O315" i="12"/>
  <c r="O299" i="12"/>
  <c r="O238" i="12"/>
  <c r="O234" i="12"/>
  <c r="O230" i="12"/>
  <c r="O226" i="12"/>
  <c r="O222" i="12"/>
  <c r="O450" i="12"/>
  <c r="O319" i="12"/>
  <c r="O303" i="12"/>
  <c r="I17" i="6"/>
  <c r="E42" i="8"/>
  <c r="E30" i="8"/>
  <c r="E18" i="8"/>
  <c r="E6" i="8"/>
  <c r="E36" i="7"/>
  <c r="E24" i="7"/>
  <c r="E12" i="7"/>
  <c r="E9" i="7"/>
  <c r="E39" i="8"/>
  <c r="E15" i="8"/>
  <c r="E33" i="7"/>
  <c r="E27" i="8"/>
  <c r="E3" i="8"/>
  <c r="E21" i="7"/>
  <c r="O88" i="12"/>
  <c r="O30" i="12"/>
  <c r="J83" i="4"/>
  <c r="N125" i="15"/>
  <c r="N103" i="15"/>
  <c r="N83" i="15"/>
  <c r="K32" i="16"/>
  <c r="F5" i="14"/>
  <c r="H66" i="9"/>
  <c r="H8" i="9"/>
  <c r="E25" i="7"/>
  <c r="E43" i="8"/>
  <c r="E19" i="8"/>
  <c r="E15" i="7"/>
  <c r="E39" i="7"/>
  <c r="E21" i="8"/>
  <c r="O124" i="12"/>
  <c r="O236" i="12"/>
  <c r="O161" i="12"/>
  <c r="F206" i="24"/>
  <c r="O438" i="12"/>
  <c r="O413" i="12"/>
  <c r="O417" i="12"/>
  <c r="O411" i="12"/>
  <c r="O415" i="12"/>
  <c r="O428" i="12"/>
  <c r="F287" i="24"/>
  <c r="F295" i="24"/>
  <c r="O378" i="12"/>
  <c r="O374" i="12"/>
  <c r="O370" i="12"/>
  <c r="O366" i="12"/>
  <c r="F243" i="24"/>
  <c r="F221" i="24"/>
  <c r="F201" i="24"/>
  <c r="F181" i="24"/>
  <c r="O159" i="12"/>
  <c r="O155" i="12"/>
  <c r="O151" i="12"/>
  <c r="F238" i="24"/>
  <c r="F196" i="24"/>
  <c r="F166" i="24"/>
  <c r="O157" i="12"/>
  <c r="F62" i="24"/>
  <c r="E40" i="7"/>
  <c r="E34" i="7"/>
  <c r="E28" i="7"/>
  <c r="E22" i="7"/>
  <c r="E16" i="7"/>
  <c r="E10" i="7"/>
  <c r="H67" i="9"/>
  <c r="E4" i="8"/>
  <c r="E10" i="8"/>
  <c r="E16" i="8"/>
  <c r="E22" i="8"/>
  <c r="E28" i="8"/>
  <c r="E34" i="8"/>
  <c r="E40" i="8"/>
  <c r="F274" i="24"/>
  <c r="F282" i="24"/>
  <c r="O368" i="12"/>
  <c r="F233" i="24"/>
  <c r="F228" i="24"/>
  <c r="F191" i="24"/>
  <c r="F186" i="24"/>
  <c r="O372" i="12"/>
  <c r="O283" i="12"/>
  <c r="F258" i="24"/>
  <c r="F216" i="24"/>
  <c r="F176" i="24"/>
  <c r="O424" i="12"/>
  <c r="O385" i="12"/>
  <c r="O279" i="12"/>
  <c r="O168" i="12"/>
  <c r="O32" i="12"/>
  <c r="I12" i="8"/>
  <c r="K26" i="16"/>
  <c r="K38" i="16"/>
  <c r="N70" i="15"/>
  <c r="N99" i="15"/>
  <c r="O113" i="12"/>
  <c r="O199" i="12"/>
  <c r="H112" i="9"/>
  <c r="O263" i="12"/>
  <c r="H113" i="9"/>
  <c r="O265" i="12"/>
  <c r="O271" i="12"/>
  <c r="F28" i="14"/>
  <c r="O105" i="12"/>
  <c r="O97" i="12"/>
  <c r="O101" i="12"/>
  <c r="H114" i="9"/>
  <c r="O267" i="12"/>
  <c r="O273" i="12"/>
  <c r="O427" i="12"/>
  <c r="F20" i="14"/>
  <c r="F269" i="24"/>
  <c r="F157" i="24"/>
  <c r="H63" i="9"/>
  <c r="J82" i="4"/>
  <c r="J9" i="4"/>
  <c r="N134" i="15"/>
  <c r="N129" i="15"/>
  <c r="N101" i="15"/>
  <c r="N64" i="15"/>
  <c r="K35" i="16"/>
  <c r="I15" i="8"/>
  <c r="H70" i="9"/>
  <c r="H65" i="9"/>
  <c r="H60" i="9"/>
  <c r="E19" i="7"/>
  <c r="E43" i="7"/>
  <c r="E25" i="8"/>
  <c r="E18" i="7"/>
  <c r="E42" i="7"/>
  <c r="E24" i="8"/>
  <c r="F109" i="24"/>
  <c r="O115" i="12"/>
  <c r="O153" i="12"/>
  <c r="O182" i="12"/>
  <c r="O232" i="12"/>
  <c r="O376" i="12"/>
  <c r="O454" i="12"/>
  <c r="J81" i="4"/>
  <c r="O90" i="12"/>
  <c r="O86" i="12"/>
  <c r="J80" i="4"/>
  <c r="N97" i="15"/>
  <c r="N77" i="15"/>
  <c r="N67" i="15"/>
  <c r="F12" i="14"/>
  <c r="E3" i="7"/>
  <c r="H69" i="9"/>
  <c r="H39" i="9"/>
  <c r="H30" i="9"/>
  <c r="H26" i="9"/>
  <c r="H10" i="9"/>
  <c r="E13" i="7"/>
  <c r="E37" i="7"/>
  <c r="E31" i="8"/>
  <c r="E7" i="8"/>
  <c r="E27" i="7"/>
  <c r="E9" i="8"/>
  <c r="E33" i="8"/>
  <c r="O103" i="12"/>
  <c r="O134" i="12"/>
  <c r="O170" i="12"/>
  <c r="O184" i="12"/>
  <c r="O228" i="12"/>
  <c r="O275" i="12"/>
  <c r="F171" i="24"/>
  <c r="F248" i="24"/>
  <c r="F253" i="24"/>
  <c r="O282" i="12"/>
  <c r="O285" i="12"/>
  <c r="O409" i="12"/>
  <c r="O266" i="12"/>
  <c r="O270" i="12"/>
  <c r="O274" i="12"/>
  <c r="O488" i="12"/>
  <c r="O484" i="12"/>
  <c r="O476" i="12"/>
  <c r="O472" i="12"/>
  <c r="O468" i="12"/>
  <c r="O464" i="12"/>
  <c r="O460" i="12"/>
  <c r="O349" i="12"/>
  <c r="O345" i="12"/>
  <c r="O341" i="12"/>
  <c r="O337" i="12"/>
  <c r="O333" i="12"/>
  <c r="O329" i="12"/>
  <c r="F154" i="24"/>
  <c r="O246" i="12"/>
  <c r="O250" i="12"/>
  <c r="O254" i="12"/>
  <c r="O258" i="12"/>
  <c r="O262" i="12"/>
  <c r="O175" i="12"/>
  <c r="O272" i="12"/>
  <c r="H119" i="9"/>
  <c r="F199" i="24"/>
  <c r="F204" i="24"/>
  <c r="F241" i="24"/>
  <c r="F246" i="24"/>
  <c r="O331" i="12"/>
  <c r="O347" i="12"/>
  <c r="O352" i="12"/>
  <c r="O358" i="12"/>
  <c r="O362" i="12"/>
  <c r="O384" i="12"/>
  <c r="O389" i="12"/>
  <c r="O400" i="12"/>
  <c r="O431" i="12"/>
  <c r="O462" i="12"/>
  <c r="O487" i="12"/>
  <c r="F103" i="24"/>
  <c r="O135" i="12"/>
  <c r="O264" i="12"/>
  <c r="O276" i="12"/>
  <c r="O391" i="12"/>
  <c r="O357" i="12"/>
  <c r="O353" i="12"/>
  <c r="O416" i="12"/>
  <c r="O412" i="12"/>
  <c r="O408" i="12"/>
  <c r="O398" i="12"/>
  <c r="O394" i="12"/>
  <c r="O390" i="12"/>
  <c r="O386" i="12"/>
  <c r="O382" i="12"/>
  <c r="O187" i="12"/>
  <c r="O183" i="12"/>
  <c r="O179" i="12"/>
  <c r="O173" i="12"/>
  <c r="O169" i="12"/>
  <c r="F251" i="24"/>
  <c r="F231" i="24"/>
  <c r="F209" i="24"/>
  <c r="F189" i="24"/>
  <c r="H120" i="9"/>
</calcChain>
</file>

<file path=xl/comments1.xml><?xml version="1.0" encoding="utf-8"?>
<comments xmlns="http://schemas.openxmlformats.org/spreadsheetml/2006/main">
  <authors>
    <author>huang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1-1</t>
        </r>
      </text>
    </comment>
  </commentList>
</comments>
</file>

<file path=xl/comments2.xml><?xml version="1.0" encoding="utf-8"?>
<comments xmlns="http://schemas.openxmlformats.org/spreadsheetml/2006/main">
  <authors>
    <author>huang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1-1</t>
        </r>
      </text>
    </comment>
  </commentList>
</comments>
</file>

<file path=xl/comments3.xml><?xml version="1.0" encoding="utf-8"?>
<comments xmlns="http://schemas.openxmlformats.org/spreadsheetml/2006/main">
  <authors>
    <author>huang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1-0/1
</t>
        </r>
      </text>
    </comment>
  </commentList>
</comments>
</file>

<file path=xl/sharedStrings.xml><?xml version="1.0" encoding="utf-8"?>
<sst xmlns="http://schemas.openxmlformats.org/spreadsheetml/2006/main" count="6264" uniqueCount="4975">
  <si>
    <t>id</t>
  </si>
  <si>
    <t>count</t>
  </si>
  <si>
    <t>starttime</t>
  </si>
  <si>
    <t>endtime</t>
  </si>
  <si>
    <t>targetid</t>
    <phoneticPr fontId="2" type="noConversion"/>
  </si>
  <si>
    <t>累计消费</t>
    <phoneticPr fontId="1" type="noConversion"/>
  </si>
  <si>
    <t>英雄进阶</t>
    <phoneticPr fontId="1" type="noConversion"/>
  </si>
  <si>
    <t>成就名称</t>
  </si>
  <si>
    <t>描述</t>
  </si>
  <si>
    <t>targetid</t>
  </si>
  <si>
    <t>targetcount</t>
  </si>
  <si>
    <t>累计登录</t>
  </si>
  <si>
    <t>累计登录1天</t>
  </si>
  <si>
    <t>累计登录2天</t>
  </si>
  <si>
    <t>累计充值</t>
  </si>
  <si>
    <t>推图高手</t>
    <phoneticPr fontId="1" type="noConversion"/>
  </si>
  <si>
    <t>竞技王者</t>
  </si>
  <si>
    <t>天降正义</t>
  </si>
  <si>
    <t>累计消费200钻石</t>
  </si>
  <si>
    <t>达到vip1</t>
  </si>
  <si>
    <t>累计拥有10个不同英雄</t>
  </si>
  <si>
    <t>将1个英雄培养到50级</t>
  </si>
  <si>
    <t>至尊贵族</t>
    <phoneticPr fontId="1" type="noConversion"/>
  </si>
  <si>
    <t>佣兵营地累计夺回矿点10次</t>
    <phoneticPr fontId="1" type="noConversion"/>
  </si>
  <si>
    <t>佣兵营地下中成功支援1次</t>
    <phoneticPr fontId="1" type="noConversion"/>
  </si>
  <si>
    <t>赏金猎人</t>
    <phoneticPr fontId="1" type="noConversion"/>
  </si>
  <si>
    <t>累计召唤石抽奖10次</t>
    <phoneticPr fontId="1" type="noConversion"/>
  </si>
  <si>
    <t>佣兵之王</t>
    <phoneticPr fontId="1" type="noConversion"/>
  </si>
  <si>
    <t>佣兵团等级达到F</t>
    <phoneticPr fontId="1" type="noConversion"/>
  </si>
  <si>
    <t>战斗狂人</t>
    <phoneticPr fontId="1" type="noConversion"/>
  </si>
  <si>
    <t>天梯累计战胜对手10次</t>
    <phoneticPr fontId="1" type="noConversion"/>
  </si>
  <si>
    <t>累计完成悬赏任务10次</t>
    <phoneticPr fontId="1" type="noConversion"/>
  </si>
  <si>
    <t>魔晶矿工</t>
    <phoneticPr fontId="1" type="noConversion"/>
  </si>
  <si>
    <t>通关区域-雇佣兵</t>
    <phoneticPr fontId="1" type="noConversion"/>
  </si>
  <si>
    <t>武器大师</t>
    <phoneticPr fontId="1" type="noConversion"/>
  </si>
  <si>
    <t>累计获得10000魔晶</t>
    <phoneticPr fontId="1" type="noConversion"/>
  </si>
  <si>
    <t>累计获得3把武器</t>
    <phoneticPr fontId="1" type="noConversion"/>
  </si>
  <si>
    <t>累计将3件装备强化到+10</t>
    <phoneticPr fontId="1" type="noConversion"/>
  </si>
  <si>
    <t>累计击杀深渊BOSS10次</t>
    <phoneticPr fontId="1" type="noConversion"/>
  </si>
  <si>
    <t>深渊克星</t>
    <phoneticPr fontId="1" type="noConversion"/>
  </si>
  <si>
    <t>收藏专家</t>
    <phoneticPr fontId="1" type="noConversion"/>
  </si>
  <si>
    <t>豪破天际</t>
    <phoneticPr fontId="1" type="noConversion"/>
  </si>
  <si>
    <t>召唤达人</t>
    <phoneticPr fontId="1" type="noConversion"/>
  </si>
  <si>
    <t>真饲养员</t>
    <phoneticPr fontId="1" type="noConversion"/>
  </si>
  <si>
    <t>目标</t>
    <phoneticPr fontId="1" type="noConversion"/>
  </si>
  <si>
    <t>描述</t>
    <phoneticPr fontId="1" type="noConversion"/>
  </si>
  <si>
    <t>targetcount</t>
    <phoneticPr fontId="2" type="noConversion"/>
  </si>
  <si>
    <t>活动名称</t>
    <phoneticPr fontId="1" type="noConversion"/>
  </si>
  <si>
    <t>目标</t>
    <phoneticPr fontId="1" type="noConversion"/>
  </si>
  <si>
    <t>描述</t>
    <phoneticPr fontId="1" type="noConversion"/>
  </si>
  <si>
    <t>targetid</t>
    <phoneticPr fontId="2" type="noConversion"/>
  </si>
  <si>
    <t>count</t>
    <phoneticPr fontId="2" type="noConversion"/>
  </si>
  <si>
    <t>经验</t>
    <phoneticPr fontId="1" type="noConversion"/>
  </si>
  <si>
    <t>金币</t>
    <phoneticPr fontId="1" type="noConversion"/>
  </si>
  <si>
    <t>超级礼包</t>
    <phoneticPr fontId="1" type="noConversion"/>
  </si>
  <si>
    <t>首充可获得超级礼包,每个账号仅限1次</t>
    <phoneticPr fontId="1" type="noConversion"/>
  </si>
  <si>
    <t>奖励</t>
    <phoneticPr fontId="1" type="noConversion"/>
  </si>
  <si>
    <t>累计签到5次</t>
    <phoneticPr fontId="1" type="noConversion"/>
  </si>
  <si>
    <t>累计签到15次</t>
    <phoneticPr fontId="1" type="noConversion"/>
  </si>
  <si>
    <t>累计签到30次</t>
    <phoneticPr fontId="1" type="noConversion"/>
  </si>
  <si>
    <t>累计签到45次</t>
    <phoneticPr fontId="1" type="noConversion"/>
  </si>
  <si>
    <t>累计签到60次</t>
    <phoneticPr fontId="1" type="noConversion"/>
  </si>
  <si>
    <t>累计签到75次</t>
    <phoneticPr fontId="1" type="noConversion"/>
  </si>
  <si>
    <t>累计签到105次</t>
    <phoneticPr fontId="1" type="noConversion"/>
  </si>
  <si>
    <t>累计签到1000次</t>
    <phoneticPr fontId="1" type="noConversion"/>
  </si>
  <si>
    <t>累计登录3天</t>
  </si>
  <si>
    <t>累计登录30天</t>
    <phoneticPr fontId="1" type="noConversion"/>
  </si>
  <si>
    <t>累计拥有20个不同英雄</t>
    <phoneticPr fontId="1" type="noConversion"/>
  </si>
  <si>
    <t>累计拥有45个不同英雄</t>
    <phoneticPr fontId="1" type="noConversion"/>
  </si>
  <si>
    <t>累计拥有60个不同英雄</t>
    <phoneticPr fontId="1" type="noConversion"/>
  </si>
  <si>
    <t>累计使用召唤石抽奖500次</t>
    <phoneticPr fontId="1" type="noConversion"/>
  </si>
  <si>
    <t>将10个英雄培养到50级</t>
    <phoneticPr fontId="1" type="noConversion"/>
  </si>
  <si>
    <t>将20个英雄培养到50级</t>
    <phoneticPr fontId="1" type="noConversion"/>
  </si>
  <si>
    <t>佣兵团等级达到B</t>
    <phoneticPr fontId="1" type="noConversion"/>
  </si>
  <si>
    <t>佣兵团等级达到A</t>
    <phoneticPr fontId="1" type="noConversion"/>
  </si>
  <si>
    <t>累计将5件装备强化到+10</t>
    <phoneticPr fontId="1" type="noConversion"/>
  </si>
  <si>
    <t>累计将10件装备强化到+10</t>
    <phoneticPr fontId="1" type="noConversion"/>
  </si>
  <si>
    <t>累计将15件装备强化到+10</t>
    <phoneticPr fontId="1" type="noConversion"/>
  </si>
  <si>
    <t>首充</t>
    <phoneticPr fontId="1" type="noConversion"/>
  </si>
  <si>
    <t>三签</t>
    <phoneticPr fontId="1" type="noConversion"/>
  </si>
  <si>
    <t>累计签到</t>
    <phoneticPr fontId="1" type="noConversion"/>
  </si>
  <si>
    <t>累计登录（领取生效）</t>
    <phoneticPr fontId="1" type="noConversion"/>
  </si>
  <si>
    <t>count</t>
    <phoneticPr fontId="1" type="noConversion"/>
  </si>
  <si>
    <t>通关关卡</t>
    <phoneticPr fontId="1" type="noConversion"/>
  </si>
  <si>
    <t>活动名称</t>
    <phoneticPr fontId="1" type="noConversion"/>
  </si>
  <si>
    <t>奖励</t>
    <phoneticPr fontId="1" type="noConversion"/>
  </si>
  <si>
    <t>img</t>
    <phoneticPr fontId="1" type="noConversion"/>
  </si>
  <si>
    <t>targetcount</t>
    <phoneticPr fontId="2" type="noConversion"/>
  </si>
  <si>
    <t>targetcount1</t>
    <phoneticPr fontId="2" type="noConversion"/>
  </si>
  <si>
    <t>天梯排名</t>
    <phoneticPr fontId="1" type="noConversion"/>
  </si>
  <si>
    <t>activity4</t>
  </si>
  <si>
    <t>活动结束时战力排名第1</t>
  </si>
  <si>
    <t>活动结束时战力排名第2</t>
  </si>
  <si>
    <t>活动结束时战力排名第3</t>
  </si>
  <si>
    <t>活动结束时战力排名第4-10</t>
  </si>
  <si>
    <t>活动结束时战力排名第11-50</t>
  </si>
  <si>
    <t>count</t>
    <phoneticPr fontId="2" type="noConversion"/>
  </si>
  <si>
    <t>佣兵团排名</t>
    <phoneticPr fontId="1" type="noConversion"/>
  </si>
  <si>
    <t>活动结束时战力排名第51-100</t>
    <phoneticPr fontId="1" type="noConversion"/>
  </si>
  <si>
    <t>天梯排名</t>
    <phoneticPr fontId="1" type="noConversion"/>
  </si>
  <si>
    <t>佣兵团评分排名</t>
    <phoneticPr fontId="1" type="noConversion"/>
  </si>
  <si>
    <t>累计消耗</t>
    <phoneticPr fontId="1" type="noConversion"/>
  </si>
  <si>
    <t>activity1</t>
  </si>
  <si>
    <t>累计消费300钻石</t>
    <phoneticPr fontId="1" type="noConversion"/>
  </si>
  <si>
    <t>累计消费600钻石</t>
    <phoneticPr fontId="1" type="noConversion"/>
  </si>
  <si>
    <t>累计消费1000钻石</t>
    <phoneticPr fontId="1" type="noConversion"/>
  </si>
  <si>
    <t>累计消费2000钻石</t>
    <phoneticPr fontId="1" type="noConversion"/>
  </si>
  <si>
    <t>累计消费5000钻石</t>
    <phoneticPr fontId="1" type="noConversion"/>
  </si>
  <si>
    <t>累计消费8000钻石</t>
    <phoneticPr fontId="1" type="noConversion"/>
  </si>
  <si>
    <t>累计消费15000钻石</t>
    <phoneticPr fontId="1" type="noConversion"/>
  </si>
  <si>
    <t>累计消费25000钻石</t>
    <phoneticPr fontId="1" type="noConversion"/>
  </si>
  <si>
    <t>累计消费45000钻石</t>
    <phoneticPr fontId="1" type="noConversion"/>
  </si>
  <si>
    <t>累计消费70000钻石</t>
    <phoneticPr fontId="1" type="noConversion"/>
  </si>
  <si>
    <t>累计消费110000钻石</t>
    <phoneticPr fontId="1" type="noConversion"/>
  </si>
  <si>
    <t>累计消费170000钻石</t>
    <phoneticPr fontId="1" type="noConversion"/>
  </si>
  <si>
    <t>累计消费250000钻石</t>
    <phoneticPr fontId="1" type="noConversion"/>
  </si>
  <si>
    <t>累计消费350000钻石</t>
    <phoneticPr fontId="1" type="noConversion"/>
  </si>
  <si>
    <t>累计消费500000钻石</t>
    <phoneticPr fontId="1" type="noConversion"/>
  </si>
  <si>
    <t>activity206</t>
    <phoneticPr fontId="1" type="noConversion"/>
  </si>
  <si>
    <t>单笔充值</t>
    <phoneticPr fontId="1" type="noConversion"/>
  </si>
  <si>
    <t>英雄进阶</t>
    <phoneticPr fontId="1" type="noConversion"/>
  </si>
  <si>
    <t>type</t>
  </si>
  <si>
    <t>des</t>
  </si>
  <si>
    <t>count</t>
    <phoneticPr fontId="1" type="noConversion"/>
  </si>
  <si>
    <t>完成事件</t>
    <phoneticPr fontId="1" type="noConversion"/>
  </si>
  <si>
    <t>完成悬赏</t>
    <phoneticPr fontId="1" type="noConversion"/>
  </si>
  <si>
    <t>佣兵领地击败怪物</t>
    <phoneticPr fontId="1" type="noConversion"/>
  </si>
  <si>
    <t>强化装备</t>
    <phoneticPr fontId="1" type="noConversion"/>
  </si>
  <si>
    <t>技能升级</t>
    <phoneticPr fontId="1" type="noConversion"/>
  </si>
  <si>
    <t>佣兵领地夺回矿点</t>
    <phoneticPr fontId="1" type="noConversion"/>
  </si>
  <si>
    <t>天梯战斗</t>
    <phoneticPr fontId="1" type="noConversion"/>
  </si>
  <si>
    <t>金币寻宝</t>
    <phoneticPr fontId="1" type="noConversion"/>
  </si>
  <si>
    <t>商店购买</t>
    <phoneticPr fontId="1" type="noConversion"/>
  </si>
  <si>
    <t>副本击杀boss</t>
    <phoneticPr fontId="1" type="noConversion"/>
  </si>
  <si>
    <t>每日</t>
    <phoneticPr fontId="1" type="noConversion"/>
  </si>
  <si>
    <t>id</t>
    <phoneticPr fontId="1" type="noConversion"/>
  </si>
  <si>
    <t>支线</t>
    <phoneticPr fontId="1" type="noConversion"/>
  </si>
  <si>
    <t>type</t>
    <phoneticPr fontId="1" type="noConversion"/>
  </si>
  <si>
    <t>name</t>
    <phoneticPr fontId="1" type="noConversion"/>
  </si>
  <si>
    <t>des</t>
    <phoneticPr fontId="1" type="noConversion"/>
  </si>
  <si>
    <t>targetcount</t>
    <phoneticPr fontId="1" type="noConversion"/>
  </si>
  <si>
    <t>勇者</t>
    <phoneticPr fontId="1" type="noConversion"/>
  </si>
  <si>
    <t>射手</t>
    <phoneticPr fontId="1" type="noConversion"/>
  </si>
  <si>
    <t>获得英雄</t>
    <phoneticPr fontId="1" type="noConversion"/>
  </si>
  <si>
    <t>获得兰斯洛特</t>
  </si>
  <si>
    <t>将兰斯洛特进阶到+5</t>
  </si>
  <si>
    <t>获得弗兰肯斯坦</t>
  </si>
  <si>
    <t>将弗兰肯斯坦进阶到+7</t>
  </si>
  <si>
    <t>获得亚伯</t>
  </si>
  <si>
    <t>将亚伯进阶到+9</t>
  </si>
  <si>
    <t>获得阿努比斯</t>
  </si>
  <si>
    <t>将阿努比斯进阶到+11</t>
  </si>
  <si>
    <t>获得凯撒大帝</t>
  </si>
  <si>
    <t>将凯撒大帝进阶到+13</t>
  </si>
  <si>
    <t>获得盖瑞</t>
  </si>
  <si>
    <t>将盖瑞进阶到+5</t>
  </si>
  <si>
    <t>获得织田信长</t>
  </si>
  <si>
    <t>将织田信长进阶到+11</t>
  </si>
  <si>
    <t>获得阿尔忒弥斯</t>
  </si>
  <si>
    <t>将阿尔忒弥斯进阶到+9</t>
  </si>
  <si>
    <t>获得服部半藏</t>
  </si>
  <si>
    <t>将服部半藏进阶到+13</t>
  </si>
  <si>
    <t>新手/主线</t>
    <phoneticPr fontId="1" type="noConversion"/>
  </si>
  <si>
    <t>type</t>
    <phoneticPr fontId="1" type="noConversion"/>
  </si>
  <si>
    <t>name</t>
    <phoneticPr fontId="1" type="noConversion"/>
  </si>
  <si>
    <t>des</t>
    <phoneticPr fontId="1" type="noConversion"/>
  </si>
  <si>
    <t>targetcount</t>
    <phoneticPr fontId="1" type="noConversion"/>
  </si>
  <si>
    <t>战士</t>
    <phoneticPr fontId="1" type="noConversion"/>
  </si>
  <si>
    <t>坦克</t>
    <phoneticPr fontId="1" type="noConversion"/>
  </si>
  <si>
    <t>刺客</t>
    <phoneticPr fontId="1" type="noConversion"/>
  </si>
  <si>
    <t>法师</t>
    <phoneticPr fontId="1" type="noConversion"/>
  </si>
  <si>
    <t>辅助</t>
    <phoneticPr fontId="1" type="noConversion"/>
  </si>
  <si>
    <t>获得孙悟空</t>
  </si>
  <si>
    <t>将孙悟空进阶到+7</t>
  </si>
  <si>
    <t>获得关羽</t>
  </si>
  <si>
    <t>将关羽进阶到+9</t>
  </si>
  <si>
    <t>获得丰成秀吉</t>
  </si>
  <si>
    <t>将丰成秀吉进阶到+11</t>
  </si>
  <si>
    <t>获得吕布</t>
  </si>
  <si>
    <t>将吕布进阶到+13</t>
  </si>
  <si>
    <t>获得典韦</t>
  </si>
  <si>
    <t>将典韦进阶到+11</t>
  </si>
  <si>
    <t>获得亚瑟</t>
  </si>
  <si>
    <t>将亚瑟进阶到+13</t>
  </si>
  <si>
    <t>获得阿瑞斯</t>
  </si>
  <si>
    <t>将阿瑞斯进阶到+9</t>
  </si>
  <si>
    <t>获得许褚</t>
  </si>
  <si>
    <t>将许褚进阶到+7</t>
  </si>
  <si>
    <t>获得达摩</t>
  </si>
  <si>
    <t>将达摩进阶到+5</t>
  </si>
  <si>
    <t>获得雅典娜</t>
  </si>
  <si>
    <t>将雅典娜进阶到+7</t>
  </si>
  <si>
    <t>获得波塞冬</t>
  </si>
  <si>
    <t>将波塞冬进阶到+9</t>
  </si>
  <si>
    <t>获得米迦勒</t>
  </si>
  <si>
    <t>将米迦勒进阶到+11</t>
  </si>
  <si>
    <t>获得姜子牙</t>
  </si>
  <si>
    <t>将姜子牙进阶到+13</t>
  </si>
  <si>
    <t>获得马可·波罗</t>
    <phoneticPr fontId="1" type="noConversion"/>
  </si>
  <si>
    <t>将马可·波罗进阶到+7</t>
    <phoneticPr fontId="1" type="noConversion"/>
  </si>
  <si>
    <t>获得赫菲斯托斯</t>
  </si>
  <si>
    <t>将赫菲斯托斯进阶到+7</t>
  </si>
  <si>
    <t>获得秦琼</t>
  </si>
  <si>
    <t>将秦琼进阶到+9</t>
  </si>
  <si>
    <t>获得佐罗</t>
  </si>
  <si>
    <t>将佐罗进阶到+11</t>
  </si>
  <si>
    <t>获得范海辛</t>
  </si>
  <si>
    <t>将范海辛进阶到+13</t>
  </si>
  <si>
    <t>获得所罗门</t>
  </si>
  <si>
    <t>将所罗门进阶到+11</t>
  </si>
  <si>
    <t>获得天照大神</t>
  </si>
  <si>
    <t>将天照大神进阶到+13</t>
  </si>
  <si>
    <t>获得聂隐娘</t>
  </si>
  <si>
    <t>将聂隐娘进阶到+9</t>
  </si>
  <si>
    <t>获得美杜莎</t>
  </si>
  <si>
    <t>将美杜莎进阶到+7</t>
  </si>
  <si>
    <t>获得狄俄尼索斯</t>
  </si>
  <si>
    <t>将狄俄尼索斯进阶到+5</t>
  </si>
  <si>
    <t>金币寻宝3次</t>
    <phoneticPr fontId="1" type="noConversion"/>
  </si>
  <si>
    <t>普通商店购买1次</t>
    <phoneticPr fontId="1" type="noConversion"/>
  </si>
  <si>
    <t>兑换</t>
    <phoneticPr fontId="1" type="noConversion"/>
  </si>
  <si>
    <t>不动</t>
  </si>
  <si>
    <t>天梯</t>
  </si>
  <si>
    <t>完成8个以上每日任务</t>
    <phoneticPr fontId="1" type="noConversion"/>
  </si>
  <si>
    <t>差分器</t>
    <phoneticPr fontId="1" type="noConversion"/>
  </si>
  <si>
    <t>过关斩将</t>
  </si>
  <si>
    <t>通关副本-魔化之地</t>
  </si>
  <si>
    <t>通关副本-废弃的实验室</t>
  </si>
  <si>
    <t>通关副本-元素风暴</t>
  </si>
  <si>
    <t>通关副本-黑暗工厂</t>
  </si>
  <si>
    <t>通关副本-虚空遗迹</t>
  </si>
  <si>
    <t>通关副本-英灵殿</t>
  </si>
  <si>
    <t>通关副本-星际穿梭</t>
  </si>
  <si>
    <t>通关副本-巨龙之巢</t>
  </si>
  <si>
    <t>通关副本-机械纪元</t>
  </si>
  <si>
    <t>通关副本-军事基地</t>
  </si>
  <si>
    <t>通关副本-不老泉之谜</t>
  </si>
  <si>
    <t>将主角-炼金术师升到5级</t>
    <phoneticPr fontId="1" type="noConversion"/>
  </si>
  <si>
    <t>将主角-光明祭祀升到5级</t>
    <phoneticPr fontId="1" type="noConversion"/>
  </si>
  <si>
    <t>将主角-隐匿者升到5级</t>
    <phoneticPr fontId="1" type="noConversion"/>
  </si>
  <si>
    <t>将主角-死灵法师升到5级</t>
    <phoneticPr fontId="1" type="noConversion"/>
  </si>
  <si>
    <t>将主角-重甲骑士升到5级</t>
    <phoneticPr fontId="1" type="noConversion"/>
  </si>
  <si>
    <t>通关关卡-弗莱斯森林中心</t>
  </si>
  <si>
    <t>通关关卡-林歌神殿</t>
  </si>
  <si>
    <t>通关关卡-莱斯伐木营地</t>
  </si>
  <si>
    <t>通关关卡-铁匠之居</t>
  </si>
  <si>
    <t>通关关卡-莱纳避难所</t>
  </si>
  <si>
    <t>通关关卡-王国近郊</t>
  </si>
  <si>
    <t>通关关卡-碎木镇</t>
  </si>
  <si>
    <t>通关关卡-天空卫队营地</t>
  </si>
  <si>
    <t>通关关卡-蓝天峡谷</t>
  </si>
  <si>
    <t>通关关卡-加瑞尔</t>
  </si>
  <si>
    <t>通关关卡-魔境废墟</t>
  </si>
  <si>
    <t>通关关卡-魔龙栖地</t>
  </si>
  <si>
    <t>通关关卡-魔灾营地</t>
  </si>
  <si>
    <t>通关关卡-魔沼</t>
  </si>
  <si>
    <t>通关关卡-鲁尔镇</t>
  </si>
  <si>
    <t>通关关卡-幽影沼泽</t>
  </si>
  <si>
    <t>通关关卡-幽影森林</t>
  </si>
  <si>
    <t>通关关卡-魔影港</t>
  </si>
  <si>
    <t>通关关卡-热风峡谷</t>
  </si>
  <si>
    <t>通关关卡-热风湿地</t>
  </si>
  <si>
    <t>通关关卡-巨人沼泽</t>
  </si>
  <si>
    <t>通关关卡-达斯塔斯</t>
  </si>
  <si>
    <t>通关关卡-挑战者之路</t>
  </si>
  <si>
    <t>通关关卡-火焰之痕</t>
  </si>
  <si>
    <t>通关关卡-风暴小居</t>
  </si>
  <si>
    <t>通关关卡-风暴海滩</t>
  </si>
  <si>
    <t>通关关卡-元素幻境</t>
  </si>
  <si>
    <t>通关关卡-元素之座</t>
  </si>
  <si>
    <t>通关关卡-瑞根镇郊外</t>
  </si>
  <si>
    <t>通关关卡-瑞根镇</t>
  </si>
  <si>
    <t>通关关卡-工厂区</t>
  </si>
  <si>
    <t>通关关卡-边陲小镇</t>
  </si>
  <si>
    <t>通关关卡-北部荒野</t>
  </si>
  <si>
    <t>通关关卡-瘟疫之地</t>
  </si>
  <si>
    <t>通关关卡-银风森林</t>
  </si>
  <si>
    <t>通关关卡-符文峡谷</t>
  </si>
  <si>
    <t>通关关卡-符文遗迹</t>
  </si>
  <si>
    <t>通关关卡-苍穹峰</t>
  </si>
  <si>
    <t>通关关卡-马克达尔</t>
  </si>
  <si>
    <t>通关关卡-巨石阵</t>
  </si>
  <si>
    <t>通关关卡-崩石场</t>
  </si>
  <si>
    <t>通关关卡-崩石山</t>
  </si>
  <si>
    <t>通关关卡-石林</t>
  </si>
  <si>
    <t>通关关卡-赫拉达尔</t>
  </si>
  <si>
    <t>通关关卡-迷之飞船残骸</t>
  </si>
  <si>
    <t>通关关卡-时空门</t>
  </si>
  <si>
    <t>通关关卡-大步道</t>
  </si>
  <si>
    <t>通关关卡-西部营地</t>
  </si>
  <si>
    <t>通关关卡-方山</t>
  </si>
  <si>
    <t>通关关卡-巨龙山</t>
  </si>
  <si>
    <t>通关关卡-巨龙镇</t>
  </si>
  <si>
    <t>通关关卡-巨龙荒野</t>
  </si>
  <si>
    <t>通关关卡-埋骨地</t>
  </si>
  <si>
    <t>通关关卡-龙洞</t>
  </si>
  <si>
    <t>通关关卡-龙语神殿</t>
  </si>
  <si>
    <t>通关关卡-地下工厂-A区</t>
  </si>
  <si>
    <t>通关关卡-地下工厂-B区</t>
  </si>
  <si>
    <t>通关关卡-地下工厂-C区</t>
  </si>
  <si>
    <t>通关关卡-地下工厂-D区</t>
  </si>
  <si>
    <t>通关关卡-地下工厂-X区</t>
  </si>
  <si>
    <t>通关关卡-隘口</t>
  </si>
  <si>
    <t>通关关卡-战争平原</t>
  </si>
  <si>
    <t>通关关卡-补给站</t>
  </si>
  <si>
    <t>通关关卡-前哨站</t>
  </si>
  <si>
    <t>通关关卡-秘密军事基地</t>
  </si>
  <si>
    <t>通关关卡-远征港</t>
  </si>
  <si>
    <t>通关关卡-无限之海</t>
  </si>
  <si>
    <t>通关关卡-幽灵舰队</t>
  </si>
  <si>
    <t>通关关卡-恐怖漩涡</t>
  </si>
  <si>
    <t>通关关卡-神仙岛</t>
  </si>
  <si>
    <t>佣兵领地-弗莱斯森林buff升至5级</t>
    <phoneticPr fontId="1" type="noConversion"/>
  </si>
  <si>
    <t>佣兵领地-幽影沼泽buff升至5级</t>
    <phoneticPr fontId="1" type="noConversion"/>
  </si>
  <si>
    <t>佣兵领地-元素大陆buff升至5级</t>
    <phoneticPr fontId="1" type="noConversion"/>
  </si>
  <si>
    <t>佣兵领地-苍穹高原buff升至5级</t>
    <phoneticPr fontId="1" type="noConversion"/>
  </si>
  <si>
    <t>佣兵领地-巨龙山buff升至5级</t>
    <phoneticPr fontId="1" type="noConversion"/>
  </si>
  <si>
    <t>装备1件差分器</t>
    <phoneticPr fontId="1" type="noConversion"/>
  </si>
  <si>
    <t>装备2件差分器</t>
  </si>
  <si>
    <t>装备3件差分器</t>
  </si>
  <si>
    <t>上阵7个英雄</t>
    <phoneticPr fontId="1" type="noConversion"/>
  </si>
  <si>
    <t>上阵10个英雄且均为优秀以上</t>
    <phoneticPr fontId="1" type="noConversion"/>
  </si>
  <si>
    <t>上阵13个英雄且均为精良以上</t>
    <phoneticPr fontId="1" type="noConversion"/>
  </si>
  <si>
    <t>上阵16个英雄且均为史诗以上</t>
    <phoneticPr fontId="1" type="noConversion"/>
  </si>
  <si>
    <t>上阵19个英雄且均为传说以上</t>
    <phoneticPr fontId="1" type="noConversion"/>
  </si>
  <si>
    <t>将19个英雄升级到45级</t>
    <phoneticPr fontId="1" type="noConversion"/>
  </si>
  <si>
    <t>将15个英雄升级到50级</t>
    <phoneticPr fontId="1" type="noConversion"/>
  </si>
  <si>
    <t>将10个英雄升级到55级</t>
    <phoneticPr fontId="1" type="noConversion"/>
  </si>
  <si>
    <t>将19个英雄升级到60级</t>
    <phoneticPr fontId="1" type="noConversion"/>
  </si>
  <si>
    <t>将16个英雄升级到40级</t>
    <phoneticPr fontId="1" type="noConversion"/>
  </si>
  <si>
    <t>将13个英雄升级到35级</t>
    <phoneticPr fontId="1" type="noConversion"/>
  </si>
  <si>
    <t>将10个英雄升级到30级</t>
    <phoneticPr fontId="1" type="noConversion"/>
  </si>
  <si>
    <t>将10个英雄升级到25级</t>
    <phoneticPr fontId="1" type="noConversion"/>
  </si>
  <si>
    <t>将8个英雄升级到20级</t>
    <phoneticPr fontId="1" type="noConversion"/>
  </si>
  <si>
    <t>将7个英雄升级到15级</t>
    <phoneticPr fontId="1" type="noConversion"/>
  </si>
  <si>
    <t>将5个英雄升级到10级</t>
    <phoneticPr fontId="1" type="noConversion"/>
  </si>
  <si>
    <t>将2个英雄升级到5级</t>
    <phoneticPr fontId="1" type="noConversion"/>
  </si>
  <si>
    <t>上阵阿瑞斯</t>
    <phoneticPr fontId="1" type="noConversion"/>
  </si>
  <si>
    <t>激活1个羁绊</t>
    <phoneticPr fontId="1" type="noConversion"/>
  </si>
  <si>
    <t>激活5个羁绊</t>
    <phoneticPr fontId="1" type="noConversion"/>
  </si>
  <si>
    <t>激活10个羁绊</t>
    <phoneticPr fontId="1" type="noConversion"/>
  </si>
  <si>
    <t>激活20个羁绊</t>
    <phoneticPr fontId="1" type="noConversion"/>
  </si>
  <si>
    <t>将1件装备强化到+1</t>
    <phoneticPr fontId="1" type="noConversion"/>
  </si>
  <si>
    <t>将10件装备强化到+10</t>
    <phoneticPr fontId="1" type="noConversion"/>
  </si>
  <si>
    <t>将1件装备强化到+10</t>
    <phoneticPr fontId="1" type="noConversion"/>
  </si>
  <si>
    <t>将10件装备强化到+5</t>
    <phoneticPr fontId="1" type="noConversion"/>
  </si>
  <si>
    <t>将5件装备强化到+5</t>
    <phoneticPr fontId="1" type="noConversion"/>
  </si>
  <si>
    <t>将5个英雄进阶到+15</t>
    <phoneticPr fontId="1" type="noConversion"/>
  </si>
  <si>
    <t>将15个英雄进阶到+12</t>
    <phoneticPr fontId="1" type="noConversion"/>
  </si>
  <si>
    <t>将10个英雄进阶到+13</t>
    <phoneticPr fontId="1" type="noConversion"/>
  </si>
  <si>
    <t>将12个英雄进阶到+12</t>
    <phoneticPr fontId="1" type="noConversion"/>
  </si>
  <si>
    <t>将10个英雄进阶到+11</t>
    <phoneticPr fontId="1" type="noConversion"/>
  </si>
  <si>
    <t>将15个英雄进阶到+9</t>
    <phoneticPr fontId="1" type="noConversion"/>
  </si>
  <si>
    <t>将8个英雄进阶到+7</t>
    <phoneticPr fontId="1" type="noConversion"/>
  </si>
  <si>
    <t>将5个英雄进阶到+5</t>
    <phoneticPr fontId="1" type="noConversion"/>
  </si>
  <si>
    <t>将5个英雄进阶到+3</t>
    <phoneticPr fontId="1" type="noConversion"/>
  </si>
  <si>
    <t>将1个英雄进阶到+1</t>
    <phoneticPr fontId="1" type="noConversion"/>
  </si>
  <si>
    <t>将1个主角升级到15级</t>
    <phoneticPr fontId="1" type="noConversion"/>
  </si>
  <si>
    <t>将1个主角升级到30级</t>
    <phoneticPr fontId="1" type="noConversion"/>
  </si>
  <si>
    <t>将1个主角升级到45级</t>
    <phoneticPr fontId="1" type="noConversion"/>
  </si>
  <si>
    <t>将1个主角升级到90级</t>
    <phoneticPr fontId="1" type="noConversion"/>
  </si>
  <si>
    <t>将1个主角升级到120级</t>
    <phoneticPr fontId="1" type="noConversion"/>
  </si>
  <si>
    <t>将8个英雄升级到22级</t>
    <phoneticPr fontId="1" type="noConversion"/>
  </si>
  <si>
    <t>将1个主角升级到20级</t>
    <phoneticPr fontId="1" type="noConversion"/>
  </si>
  <si>
    <t>将5个英雄进阶到+2</t>
    <phoneticPr fontId="1" type="noConversion"/>
  </si>
  <si>
    <t>将1件装备强化到+3</t>
    <phoneticPr fontId="1" type="noConversion"/>
  </si>
  <si>
    <t>将阿瑞斯技能战神升至2级</t>
    <phoneticPr fontId="1" type="noConversion"/>
  </si>
  <si>
    <t>将阿瑞斯装备武器铜质短剑</t>
    <phoneticPr fontId="1" type="noConversion"/>
  </si>
  <si>
    <t>将阿瑞斯技能坚韧升至1级</t>
    <phoneticPr fontId="1" type="noConversion"/>
  </si>
  <si>
    <t>装备强化</t>
    <phoneticPr fontId="1" type="noConversion"/>
  </si>
  <si>
    <t>英雄出阵</t>
    <phoneticPr fontId="1" type="noConversion"/>
  </si>
  <si>
    <t>优秀英雄</t>
    <phoneticPr fontId="1" type="noConversion"/>
  </si>
  <si>
    <t>精良英雄</t>
    <phoneticPr fontId="1" type="noConversion"/>
  </si>
  <si>
    <t>史诗英雄</t>
    <phoneticPr fontId="1" type="noConversion"/>
  </si>
  <si>
    <t>传说英雄</t>
    <phoneticPr fontId="1" type="noConversion"/>
  </si>
  <si>
    <t>英雄升级</t>
    <phoneticPr fontId="1" type="noConversion"/>
  </si>
  <si>
    <t>挑战副本</t>
    <phoneticPr fontId="1" type="noConversion"/>
  </si>
  <si>
    <t>英雄进阶</t>
    <phoneticPr fontId="1" type="noConversion"/>
  </si>
  <si>
    <t>主角升级</t>
    <phoneticPr fontId="1" type="noConversion"/>
  </si>
  <si>
    <t>金之奥义</t>
    <phoneticPr fontId="1" type="noConversion"/>
  </si>
  <si>
    <t>光之奥义</t>
    <phoneticPr fontId="1" type="noConversion"/>
  </si>
  <si>
    <t>影之奥义</t>
    <phoneticPr fontId="1" type="noConversion"/>
  </si>
  <si>
    <t>死之奥义</t>
    <phoneticPr fontId="1" type="noConversion"/>
  </si>
  <si>
    <t>防之奥义</t>
    <phoneticPr fontId="1" type="noConversion"/>
  </si>
  <si>
    <t>buff升级</t>
    <phoneticPr fontId="1" type="noConversion"/>
  </si>
  <si>
    <t>神奇装置</t>
    <phoneticPr fontId="1" type="noConversion"/>
  </si>
  <si>
    <t>新手上路</t>
    <phoneticPr fontId="1" type="noConversion"/>
  </si>
  <si>
    <t>神兵利器</t>
    <phoneticPr fontId="1" type="noConversion"/>
  </si>
  <si>
    <t>战神之威</t>
    <phoneticPr fontId="1" type="noConversion"/>
  </si>
  <si>
    <t>战神出阵</t>
    <phoneticPr fontId="1" type="noConversion"/>
  </si>
  <si>
    <t>坚不可摧</t>
    <phoneticPr fontId="1" type="noConversion"/>
  </si>
  <si>
    <t>副本-事件</t>
  </si>
  <si>
    <t>副本-副本</t>
  </si>
  <si>
    <t>副本-悬赏</t>
  </si>
  <si>
    <t>寻宝-金币</t>
  </si>
  <si>
    <t>寻宝-钻石</t>
  </si>
  <si>
    <t>佣兵领地</t>
  </si>
  <si>
    <t>英雄</t>
  </si>
  <si>
    <t>英雄-佣兵营地-出战阵容</t>
  </si>
  <si>
    <t>英雄-佣兵营地-装备强化</t>
  </si>
  <si>
    <t>商店-普通商店</t>
  </si>
  <si>
    <t>特殊</t>
    <phoneticPr fontId="1" type="noConversion"/>
  </si>
  <si>
    <t>buff</t>
    <phoneticPr fontId="1" type="noConversion"/>
  </si>
  <si>
    <t>上阵</t>
    <phoneticPr fontId="1" type="noConversion"/>
  </si>
  <si>
    <t>副本</t>
    <phoneticPr fontId="1" type="noConversion"/>
  </si>
  <si>
    <t>主角解锁</t>
    <phoneticPr fontId="1" type="noConversion"/>
  </si>
  <si>
    <t>活动周期</t>
    <phoneticPr fontId="1" type="noConversion"/>
  </si>
  <si>
    <t>今日累计完成15个事件</t>
  </si>
  <si>
    <t>今日累计完成15个事件</t>
    <phoneticPr fontId="1" type="noConversion"/>
  </si>
  <si>
    <t>activity502</t>
  </si>
  <si>
    <t>日积月累</t>
    <phoneticPr fontId="1" type="noConversion"/>
  </si>
  <si>
    <t>activity404</t>
  </si>
  <si>
    <t>天道酬勤</t>
    <phoneticPr fontId="1" type="noConversion"/>
  </si>
  <si>
    <t>完成事件</t>
    <phoneticPr fontId="1" type="noConversion"/>
  </si>
  <si>
    <t>累计登录1天</t>
    <phoneticPr fontId="1" type="noConversion"/>
  </si>
  <si>
    <t>累计登录8天</t>
    <phoneticPr fontId="1" type="noConversion"/>
  </si>
  <si>
    <t>累计登录6天</t>
    <phoneticPr fontId="1" type="noConversion"/>
  </si>
  <si>
    <t>累计登录14天</t>
    <phoneticPr fontId="1" type="noConversion"/>
  </si>
  <si>
    <t>累计登录21天</t>
    <phoneticPr fontId="1" type="noConversion"/>
  </si>
  <si>
    <t>累计登录45天</t>
    <phoneticPr fontId="1" type="noConversion"/>
  </si>
  <si>
    <t>累计登录60天</t>
    <phoneticPr fontId="1" type="noConversion"/>
  </si>
  <si>
    <t>强化装备3次</t>
    <phoneticPr fontId="1" type="noConversion"/>
  </si>
  <si>
    <t>亚马逊神器</t>
    <rPh sb="0" eb="1">
      <t>ya ma xun</t>
    </rPh>
    <rPh sb="3" eb="4">
      <t>shen qi</t>
    </rPh>
    <phoneticPr fontId="1" type="noConversion"/>
  </si>
  <si>
    <t>activity5</t>
    <phoneticPr fontId="1" type="noConversion"/>
  </si>
  <si>
    <t>activity205</t>
    <phoneticPr fontId="1" type="noConversion"/>
  </si>
  <si>
    <t>仲夏火焰节</t>
    <rPh sb="0" eb="1">
      <t>zhong xia</t>
    </rPh>
    <rPh sb="2" eb="3">
      <t>gou huo</t>
    </rPh>
    <phoneticPr fontId="1" type="noConversion"/>
  </si>
  <si>
    <t>活动名称</t>
  </si>
  <si>
    <t>活动时间</t>
  </si>
  <si>
    <t>img</t>
  </si>
  <si>
    <t>count</t>
    <phoneticPr fontId="1" type="noConversion"/>
  </si>
  <si>
    <t>累计击败灵能之神1次</t>
    <phoneticPr fontId="1" type="noConversion"/>
  </si>
  <si>
    <t>击败灵能之神</t>
    <phoneticPr fontId="1" type="noConversion"/>
  </si>
  <si>
    <t>深渊票</t>
  </si>
  <si>
    <t>高级贵族</t>
  </si>
  <si>
    <t>至尊贵族</t>
  </si>
  <si>
    <t>至尊王者</t>
  </si>
  <si>
    <t>天下我有</t>
  </si>
  <si>
    <t>富甲天下</t>
  </si>
  <si>
    <t>千年战帝</t>
  </si>
  <si>
    <t>英雄无敌</t>
  </si>
  <si>
    <t>人间凶器</t>
  </si>
  <si>
    <t>血腥爆神</t>
  </si>
  <si>
    <t>铁血杀神</t>
  </si>
  <si>
    <t>国王</t>
  </si>
  <si>
    <t>皇后</t>
  </si>
  <si>
    <t>战力</t>
    <phoneticPr fontId="1" type="noConversion"/>
  </si>
  <si>
    <t>跳过券</t>
  </si>
  <si>
    <t>冒险完成事件3次</t>
    <phoneticPr fontId="1" type="noConversion"/>
  </si>
  <si>
    <t>佣兵领地击败怪物5次</t>
    <phoneticPr fontId="1" type="noConversion"/>
  </si>
  <si>
    <t>佣兵领地夺回矿点3次</t>
    <phoneticPr fontId="1" type="noConversion"/>
  </si>
  <si>
    <t>悬赏击杀boss1次</t>
    <phoneticPr fontId="1" type="noConversion"/>
  </si>
  <si>
    <t>累计签到150次</t>
    <phoneticPr fontId="1" type="noConversion"/>
  </si>
  <si>
    <t>累计签到300次</t>
    <phoneticPr fontId="1" type="noConversion"/>
  </si>
  <si>
    <t>累计签到600次</t>
    <phoneticPr fontId="1" type="noConversion"/>
  </si>
  <si>
    <t>完成x个每日任务</t>
    <phoneticPr fontId="1" type="noConversion"/>
  </si>
  <si>
    <t>ld_taskchengjiu:id=key</t>
    <phoneticPr fontId="1" type="noConversion"/>
  </si>
  <si>
    <t>ld_taskrichang:id=key</t>
    <phoneticPr fontId="1" type="noConversion"/>
  </si>
  <si>
    <t>ld_task1:targetid=key</t>
    <phoneticPr fontId="1" type="noConversion"/>
  </si>
  <si>
    <t>ld_task2:heroid=key</t>
    <phoneticPr fontId="1" type="noConversion"/>
  </si>
  <si>
    <t>ld_task3:int:order=key</t>
    <phoneticPr fontId="1" type="noConversion"/>
  </si>
  <si>
    <t>ld_taskkaifu1:id=key</t>
    <phoneticPr fontId="1" type="noConversion"/>
  </si>
  <si>
    <t>ld_taskshouchong:id=key</t>
    <phoneticPr fontId="1" type="noConversion"/>
  </si>
  <si>
    <t>ld_tasksanqian2:int:order=key</t>
    <phoneticPr fontId="1" type="noConversion"/>
  </si>
  <si>
    <t>ld_taskleiji:int:order=key</t>
    <phoneticPr fontId="1" type="noConversion"/>
  </si>
  <si>
    <t>des</t>
    <phoneticPr fontId="1" type="noConversion"/>
  </si>
  <si>
    <t>list&lt;Reward&lt;itemid&gt;&gt;:reward</t>
    <phoneticPr fontId="1" type="noConversion"/>
  </si>
  <si>
    <t>targetcount</t>
    <phoneticPr fontId="1" type="noConversion"/>
  </si>
  <si>
    <t>string:activity</t>
    <phoneticPr fontId="1" type="noConversion"/>
  </si>
  <si>
    <t>奖励id</t>
    <phoneticPr fontId="1" type="noConversion"/>
  </si>
  <si>
    <t>名称</t>
    <phoneticPr fontId="1" type="noConversion"/>
  </si>
  <si>
    <t>奖励数量</t>
    <phoneticPr fontId="1" type="noConversion"/>
  </si>
  <si>
    <t>目标</t>
    <phoneticPr fontId="1" type="noConversion"/>
  </si>
  <si>
    <t>目标id</t>
    <phoneticPr fontId="1" type="noConversion"/>
  </si>
  <si>
    <t>成就id</t>
    <phoneticPr fontId="1" type="noConversion"/>
  </si>
  <si>
    <t>日常id</t>
    <phoneticPr fontId="1" type="noConversion"/>
  </si>
  <si>
    <t>目标id</t>
    <phoneticPr fontId="1" type="noConversion"/>
  </si>
  <si>
    <t>配图</t>
    <phoneticPr fontId="1" type="noConversion"/>
  </si>
  <si>
    <t>结束时间</t>
    <phoneticPr fontId="1" type="noConversion"/>
  </si>
  <si>
    <t>consumeid=0</t>
    <phoneticPr fontId="1" type="noConversion"/>
  </si>
  <si>
    <t>limit=0</t>
    <phoneticPr fontId="1" type="noConversion"/>
  </si>
  <si>
    <t>兑换次数</t>
    <phoneticPr fontId="1" type="noConversion"/>
  </si>
  <si>
    <t>兑换id</t>
    <phoneticPr fontId="1" type="noConversion"/>
  </si>
  <si>
    <t>目标</t>
    <phoneticPr fontId="1" type="noConversion"/>
  </si>
  <si>
    <t>目标2</t>
    <phoneticPr fontId="1" type="noConversion"/>
  </si>
  <si>
    <t>奖励id</t>
    <phoneticPr fontId="1" type="noConversion"/>
  </si>
  <si>
    <t>int:targetcount1</t>
    <phoneticPr fontId="1" type="noConversion"/>
  </si>
  <si>
    <t>int:cycle=0</t>
    <phoneticPr fontId="1" type="noConversion"/>
  </si>
  <si>
    <t>int:skip</t>
    <phoneticPr fontId="1" type="noConversion"/>
  </si>
  <si>
    <t>list&lt;order&gt;:order</t>
    <phoneticPr fontId="1" type="noConversion"/>
  </si>
  <si>
    <t>int:whether=0</t>
    <phoneticPr fontId="1" type="noConversion"/>
  </si>
  <si>
    <t>skip</t>
    <phoneticPr fontId="1" type="noConversion"/>
  </si>
  <si>
    <t>list&lt;Reward&lt;itemid&gt;&gt;:reward</t>
    <phoneticPr fontId="1" type="noConversion"/>
  </si>
  <si>
    <t>目标id</t>
    <phoneticPr fontId="1" type="noConversion"/>
  </si>
  <si>
    <t>奖励id</t>
    <phoneticPr fontId="1" type="noConversion"/>
  </si>
  <si>
    <t>list&lt;Reward&lt;itemid&gt;&gt;:reward</t>
    <phoneticPr fontId="1" type="noConversion"/>
  </si>
  <si>
    <t>list&lt;order&gt;:order</t>
    <phoneticPr fontId="1" type="noConversion"/>
  </si>
  <si>
    <t>目标id</t>
    <phoneticPr fontId="1" type="noConversion"/>
  </si>
  <si>
    <t>int:choose=0</t>
    <phoneticPr fontId="1" type="noConversion"/>
  </si>
  <si>
    <t>list&lt;order&gt;:order</t>
    <phoneticPr fontId="1" type="noConversion"/>
  </si>
  <si>
    <t>list&lt;order&gt;:order</t>
    <phoneticPr fontId="1" type="noConversion"/>
  </si>
  <si>
    <t>多选一</t>
    <phoneticPr fontId="1" type="noConversion"/>
  </si>
  <si>
    <t>string:activity</t>
    <phoneticPr fontId="1" type="noConversion"/>
  </si>
  <si>
    <t>持续时间</t>
    <phoneticPr fontId="1" type="noConversion"/>
  </si>
  <si>
    <t>int:cycle</t>
    <phoneticPr fontId="1" type="noConversion"/>
  </si>
  <si>
    <t>int:lasttime</t>
    <phoneticPr fontId="1" type="noConversion"/>
  </si>
  <si>
    <t>limit=0</t>
    <phoneticPr fontId="1" type="noConversion"/>
  </si>
  <si>
    <t>兑换id</t>
    <phoneticPr fontId="1" type="noConversion"/>
  </si>
  <si>
    <t>配图</t>
    <phoneticPr fontId="1" type="noConversion"/>
  </si>
  <si>
    <t>目标id</t>
    <phoneticPr fontId="1" type="noConversion"/>
  </si>
  <si>
    <t>持续时间</t>
    <phoneticPr fontId="1" type="noConversion"/>
  </si>
  <si>
    <t>int:lasttime</t>
    <phoneticPr fontId="1" type="noConversion"/>
  </si>
  <si>
    <t>目标</t>
    <phoneticPr fontId="1" type="noConversion"/>
  </si>
  <si>
    <t>奖励id</t>
    <phoneticPr fontId="1" type="noConversion"/>
  </si>
  <si>
    <t>奖励数量</t>
    <phoneticPr fontId="1" type="noConversion"/>
  </si>
  <si>
    <t>targetcount1=0</t>
    <phoneticPr fontId="1" type="noConversion"/>
  </si>
  <si>
    <t>consumeid=0</t>
    <phoneticPr fontId="1" type="noConversion"/>
  </si>
  <si>
    <t>累计登录7天</t>
    <phoneticPr fontId="1" type="noConversion"/>
  </si>
  <si>
    <t>累计登录10天</t>
    <phoneticPr fontId="1" type="noConversion"/>
  </si>
  <si>
    <t>累计使用召唤石抽奖10次</t>
    <phoneticPr fontId="1" type="noConversion"/>
  </si>
  <si>
    <t>累计使用召唤石抽奖50次</t>
    <phoneticPr fontId="1" type="noConversion"/>
  </si>
  <si>
    <t>累计使用召唤石抽奖100次</t>
    <phoneticPr fontId="1" type="noConversion"/>
  </si>
  <si>
    <t>累计使用召唤石抽奖200次</t>
    <phoneticPr fontId="1" type="noConversion"/>
  </si>
  <si>
    <t>累计使用召唤石抽奖1000次</t>
    <phoneticPr fontId="1" type="noConversion"/>
  </si>
  <si>
    <t>收藏专家</t>
    <phoneticPr fontId="1" type="noConversion"/>
  </si>
  <si>
    <t>累计拥有30个不同英雄</t>
    <phoneticPr fontId="1" type="noConversion"/>
  </si>
  <si>
    <t>累计拥有75个不同英雄</t>
    <phoneticPr fontId="1" type="noConversion"/>
  </si>
  <si>
    <t>真饲养员</t>
    <phoneticPr fontId="1" type="noConversion"/>
  </si>
  <si>
    <t>将5个英雄培养到50级</t>
    <phoneticPr fontId="1" type="noConversion"/>
  </si>
  <si>
    <t>将30个英雄培养到50级</t>
    <phoneticPr fontId="1" type="noConversion"/>
  </si>
  <si>
    <t>将40个英雄培养到50级</t>
    <phoneticPr fontId="1" type="noConversion"/>
  </si>
  <si>
    <t>佣兵之王</t>
    <phoneticPr fontId="1" type="noConversion"/>
  </si>
  <si>
    <t>佣兵团等级达到F</t>
    <phoneticPr fontId="1" type="noConversion"/>
  </si>
  <si>
    <t>佣兵团等级达到E</t>
    <phoneticPr fontId="1" type="noConversion"/>
  </si>
  <si>
    <t>佣兵团等级达到D</t>
    <phoneticPr fontId="1" type="noConversion"/>
  </si>
  <si>
    <t>佣兵团等级达到C</t>
    <phoneticPr fontId="1" type="noConversion"/>
  </si>
  <si>
    <t>佣兵团等级达到S</t>
    <phoneticPr fontId="1" type="noConversion"/>
  </si>
  <si>
    <t>竞技场最高段位达到青铜</t>
    <phoneticPr fontId="1" type="noConversion"/>
  </si>
  <si>
    <t>竞技场最高段位达到白银</t>
    <phoneticPr fontId="1" type="noConversion"/>
  </si>
  <si>
    <t>竞技场最高段位达到黄金</t>
    <phoneticPr fontId="1" type="noConversion"/>
  </si>
  <si>
    <t>竞技场最高段位达到铂金</t>
    <phoneticPr fontId="1" type="noConversion"/>
  </si>
  <si>
    <t>竞技场最高段位达到钻石</t>
    <phoneticPr fontId="1" type="noConversion"/>
  </si>
  <si>
    <t>竞技场最高段位达到大师</t>
    <phoneticPr fontId="1" type="noConversion"/>
  </si>
  <si>
    <t>竞技场最高段位达到王者</t>
    <phoneticPr fontId="1" type="noConversion"/>
  </si>
  <si>
    <t>深渊克星</t>
    <phoneticPr fontId="1" type="noConversion"/>
  </si>
  <si>
    <t>累计击杀深渊BOSS20次</t>
    <phoneticPr fontId="1" type="noConversion"/>
  </si>
  <si>
    <t>累计击杀深渊BOSS100次</t>
    <phoneticPr fontId="1" type="noConversion"/>
  </si>
  <si>
    <t>累计击杀深渊BOSS500次</t>
    <phoneticPr fontId="1" type="noConversion"/>
  </si>
  <si>
    <t>累计击杀深渊BOSS1000次</t>
    <phoneticPr fontId="1" type="noConversion"/>
  </si>
  <si>
    <t>累计击杀深渊BOSS2000次</t>
    <phoneticPr fontId="1" type="noConversion"/>
  </si>
  <si>
    <t>累计击杀深渊BOSS5000次</t>
    <phoneticPr fontId="1" type="noConversion"/>
  </si>
  <si>
    <t>武器大师</t>
    <phoneticPr fontId="1" type="noConversion"/>
  </si>
  <si>
    <t>累计获得3把武器</t>
    <phoneticPr fontId="1" type="noConversion"/>
  </si>
  <si>
    <t>累计获得10把武器</t>
    <phoneticPr fontId="1" type="noConversion"/>
  </si>
  <si>
    <t>累计获得20把武器</t>
    <phoneticPr fontId="1" type="noConversion"/>
  </si>
  <si>
    <t>累计获得30把武器</t>
    <phoneticPr fontId="1" type="noConversion"/>
  </si>
  <si>
    <t>累计获得40把武器</t>
    <phoneticPr fontId="1" type="noConversion"/>
  </si>
  <si>
    <t>累计获得50把武器</t>
    <phoneticPr fontId="1" type="noConversion"/>
  </si>
  <si>
    <t>累计将3件装备强化到+10</t>
    <phoneticPr fontId="1" type="noConversion"/>
  </si>
  <si>
    <t>累计将20件装备强化到+10</t>
    <phoneticPr fontId="1" type="noConversion"/>
  </si>
  <si>
    <t>累计将30件装备强化到+10</t>
    <phoneticPr fontId="1" type="noConversion"/>
  </si>
  <si>
    <t>竞技场段位</t>
    <phoneticPr fontId="1" type="noConversion"/>
  </si>
  <si>
    <t>副本层数</t>
    <phoneticPr fontId="1" type="noConversion"/>
  </si>
  <si>
    <t>街头霸王</t>
    <phoneticPr fontId="1" type="noConversion"/>
  </si>
  <si>
    <t>极限挑战</t>
    <phoneticPr fontId="1" type="noConversion"/>
  </si>
  <si>
    <t>打铁之王</t>
    <phoneticPr fontId="1" type="noConversion"/>
  </si>
  <si>
    <t>任意副本最高层数达到10层</t>
    <phoneticPr fontId="1" type="noConversion"/>
  </si>
  <si>
    <t>任意副本最高层数达到30层</t>
    <phoneticPr fontId="1" type="noConversion"/>
  </si>
  <si>
    <t>任意副本最高层数达到100层</t>
    <phoneticPr fontId="1" type="noConversion"/>
  </si>
  <si>
    <t>任意副本最高层数达到50层</t>
    <phoneticPr fontId="1" type="noConversion"/>
  </si>
  <si>
    <t>任意副本最高层数达到75层</t>
    <phoneticPr fontId="1" type="noConversion"/>
  </si>
  <si>
    <t>任意副本最高层数达到150层</t>
    <phoneticPr fontId="1" type="noConversion"/>
  </si>
  <si>
    <t>佣兵领地累计夺回矿点10次</t>
  </si>
  <si>
    <t>佣兵领地累计夺回矿点50次</t>
  </si>
  <si>
    <t>佣兵领地累计夺回矿点100次</t>
  </si>
  <si>
    <t>佣兵领地累计夺回矿点200次</t>
  </si>
  <si>
    <t>佣兵领地累计夺回矿点500次</t>
  </si>
  <si>
    <t>佣兵领地累计夺回矿点1000次</t>
    <phoneticPr fontId="1" type="noConversion"/>
  </si>
  <si>
    <t>&lt;list&lt;Reward&lt;itemid&gt;&gt;:reward</t>
    <phoneticPr fontId="1" type="noConversion"/>
  </si>
  <si>
    <t>&lt;list&lt;Reward&lt;itemid&gt;&gt;:reward</t>
    <phoneticPr fontId="1" type="noConversion"/>
  </si>
  <si>
    <t>&lt;list&lt;Reward&lt;itemid&gt;&gt;:reward</t>
    <phoneticPr fontId="2" type="noConversion"/>
  </si>
  <si>
    <t>&lt;list&lt;Reward&lt;itemid&gt;&gt;:reward</t>
    <phoneticPr fontId="2" type="noConversion"/>
  </si>
  <si>
    <t>ld_taskseven:order=key</t>
    <phoneticPr fontId="1" type="noConversion"/>
  </si>
  <si>
    <t>10冒险</t>
  </si>
  <si>
    <t>11冒险-事件</t>
  </si>
  <si>
    <t>20寻宝-金币</t>
  </si>
  <si>
    <t>21寻宝-钻石</t>
  </si>
  <si>
    <t>22寻宝-魂匣</t>
  </si>
  <si>
    <t>30征战世界</t>
  </si>
  <si>
    <t>31征战世界-佣兵领地</t>
  </si>
  <si>
    <t>32征战世界-天梯</t>
  </si>
  <si>
    <t>33征战世界-副本</t>
  </si>
  <si>
    <t>34征战世界-悬赏</t>
  </si>
  <si>
    <t>40英雄</t>
  </si>
  <si>
    <t>41英雄-更多英雄-出战阵容</t>
  </si>
  <si>
    <t>42英雄-更多英雄-装备强化</t>
  </si>
  <si>
    <t>50竞技场</t>
  </si>
  <si>
    <t>60商店-普通商店</t>
  </si>
  <si>
    <t>70公会</t>
  </si>
  <si>
    <t>0 不动</t>
  </si>
  <si>
    <t>0 不动</t>
    <phoneticPr fontId="1" type="noConversion"/>
  </si>
  <si>
    <t>获得1件连击装置</t>
    <phoneticPr fontId="1" type="noConversion"/>
  </si>
  <si>
    <t>获得2件连击装置</t>
    <phoneticPr fontId="1" type="noConversion"/>
  </si>
  <si>
    <t>获得3件连击装置</t>
    <phoneticPr fontId="1" type="noConversion"/>
  </si>
  <si>
    <t>任意副本最高层数达到20层</t>
    <phoneticPr fontId="1" type="noConversion"/>
  </si>
  <si>
    <t>任意副本最高层数达到40层</t>
    <phoneticPr fontId="1" type="noConversion"/>
  </si>
  <si>
    <t>任意副本最高层数达到60层</t>
    <phoneticPr fontId="1" type="noConversion"/>
  </si>
  <si>
    <t>任意副本最高层数达到80层</t>
    <phoneticPr fontId="1" type="noConversion"/>
  </si>
  <si>
    <t>勇攀高峰</t>
    <phoneticPr fontId="1" type="noConversion"/>
  </si>
  <si>
    <t>主角升级</t>
    <phoneticPr fontId="1" type="noConversion"/>
  </si>
  <si>
    <t>主角</t>
    <phoneticPr fontId="1" type="noConversion"/>
  </si>
  <si>
    <t>将主角-炼金师升到60级</t>
  </si>
  <si>
    <t>将主角-光明祭祀升到60级</t>
  </si>
  <si>
    <t>将主角-重甲骑士升到60级</t>
  </si>
  <si>
    <t>activity421</t>
  </si>
  <si>
    <t>佣兵领地累计夺回矿点5次</t>
  </si>
  <si>
    <t>佣兵领地累计夺回矿点15次</t>
  </si>
  <si>
    <t>佣兵领地累计夺回矿点25次</t>
  </si>
  <si>
    <t>佣兵领地累计夺回矿点40次</t>
  </si>
  <si>
    <t>佣兵领地累计夺回矿点60次</t>
    <phoneticPr fontId="1" type="noConversion"/>
  </si>
  <si>
    <t>list&lt;targetid&gt;:target</t>
    <phoneticPr fontId="1" type="noConversion"/>
  </si>
  <si>
    <t>&lt;&lt;list&lt;Reward&lt;itemid&gt;&gt;:reward</t>
    <phoneticPr fontId="1" type="noConversion"/>
  </si>
  <si>
    <t>&lt;list&lt;order&gt;:order</t>
    <phoneticPr fontId="1" type="noConversion"/>
  </si>
  <si>
    <t>开启关卡1-弗莱斯森林中心</t>
  </si>
  <si>
    <t>开启关卡2-林歌神殿</t>
  </si>
  <si>
    <t>开启关卡3-莱斯伐木营地</t>
  </si>
  <si>
    <t>开启关卡4-铁匠之居</t>
  </si>
  <si>
    <t>开启关卡5-莱纳避难所</t>
  </si>
  <si>
    <t>开启关卡6-王国近郊</t>
  </si>
  <si>
    <t>开启关卡7-碎木镇</t>
  </si>
  <si>
    <t>开启关卡8-天空卫队营地</t>
  </si>
  <si>
    <t>开启关卡9-蓝天峡谷</t>
  </si>
  <si>
    <t>开启关卡10-加瑞尔</t>
  </si>
  <si>
    <t>开启关卡11-魔境废墟</t>
  </si>
  <si>
    <t>开启关卡12-魔龙栖地</t>
  </si>
  <si>
    <t>开启关卡13-魔灾营地</t>
  </si>
  <si>
    <t>开启关卡14-魔沼</t>
  </si>
  <si>
    <t>开启关卡15-鲁尔镇</t>
  </si>
  <si>
    <t>开启关卡16-幽影沼泽</t>
  </si>
  <si>
    <t>开启关卡17-幽影森林</t>
  </si>
  <si>
    <t>开启关卡18-魔影港</t>
  </si>
  <si>
    <t>开启关卡19-热风峡谷</t>
  </si>
  <si>
    <t>开启关卡20-热风湿地</t>
  </si>
  <si>
    <t>开启关卡21-巨人沼泽</t>
  </si>
  <si>
    <t>开启关卡22-达斯塔斯</t>
  </si>
  <si>
    <t>开启关卡23-挑战者之路</t>
  </si>
  <si>
    <t>开启关卡24-火焰之痕</t>
  </si>
  <si>
    <t>开启关卡25-风暴小居</t>
  </si>
  <si>
    <t>开启关卡26-风暴海滩</t>
  </si>
  <si>
    <t>开启关卡27-元素幻境</t>
  </si>
  <si>
    <t>开启关卡28-元素之座</t>
  </si>
  <si>
    <t>开启关卡29-瑞根镇郊外</t>
  </si>
  <si>
    <t>开启关卡30-瑞根镇</t>
  </si>
  <si>
    <t>开启关卡31-工厂区</t>
  </si>
  <si>
    <t>开启关卡32-边陲小镇</t>
  </si>
  <si>
    <t>开启关卡33-北部荒野</t>
  </si>
  <si>
    <t>开启关卡34-瘟疫之地</t>
  </si>
  <si>
    <t>开启关卡35-银风森林</t>
  </si>
  <si>
    <t>开启关卡36-符文峡谷</t>
  </si>
  <si>
    <t>开启关卡37-符文遗迹</t>
  </si>
  <si>
    <t>开启关卡38-苍穹峰</t>
  </si>
  <si>
    <t>开启关卡39-马克达尔</t>
  </si>
  <si>
    <t>开启关卡40-巨石阵</t>
  </si>
  <si>
    <t>开启关卡41-崩石场</t>
  </si>
  <si>
    <t>开启关卡42-崩石山</t>
  </si>
  <si>
    <t>开启关卡43-石林</t>
  </si>
  <si>
    <t>开启关卡44-赫拉达尔</t>
  </si>
  <si>
    <t>开启关卡45-迷之飞船残骸</t>
  </si>
  <si>
    <t>开启关卡46-时空门</t>
  </si>
  <si>
    <t>开启关卡47-大步道</t>
  </si>
  <si>
    <t>开启关卡48-西部营地</t>
  </si>
  <si>
    <t>开启关卡49-方山</t>
  </si>
  <si>
    <t>开启关卡50-巨龙山</t>
  </si>
  <si>
    <t>开启关卡51-巨龙镇</t>
  </si>
  <si>
    <t>开启关卡52-巨龙荒野</t>
  </si>
  <si>
    <t>开启关卡53-埋骨地</t>
  </si>
  <si>
    <t>开启关卡54-龙洞</t>
  </si>
  <si>
    <t>开启关卡55-龙语神殿</t>
  </si>
  <si>
    <t>开启关卡56-地下工厂-A区</t>
  </si>
  <si>
    <t>开启关卡57-地下工厂-B区</t>
  </si>
  <si>
    <t>开启关卡58-地下工厂-C区</t>
  </si>
  <si>
    <t>开启关卡59-地下工厂-D区</t>
  </si>
  <si>
    <t>开启关卡60-地下工厂-X区</t>
  </si>
  <si>
    <t>开启关卡61-隘口</t>
  </si>
  <si>
    <t>开启关卡62-战争平原</t>
  </si>
  <si>
    <t>开启关卡63-补给站</t>
  </si>
  <si>
    <t>开启关卡64-前哨站</t>
  </si>
  <si>
    <t>开启关卡65-秘密军事基地</t>
  </si>
  <si>
    <t>开启关卡66-远征港</t>
  </si>
  <si>
    <t>开启关卡67-无限之海</t>
  </si>
  <si>
    <t>开启关卡68-幽灵舰队</t>
  </si>
  <si>
    <t>开启关卡69-恐怖漩涡</t>
  </si>
  <si>
    <t>开启关卡70-神仙岛</t>
  </si>
  <si>
    <t>ld_taskkaifu2:id=key</t>
    <phoneticPr fontId="1" type="noConversion"/>
  </si>
  <si>
    <t>ld_cipher:id=key</t>
    <phoneticPr fontId="1" type="noConversion"/>
  </si>
  <si>
    <t>string:cipher</t>
    <phoneticPr fontId="1" type="noConversion"/>
  </si>
  <si>
    <t>暗号名称</t>
    <rPh sb="0" eb="1">
      <t>an hao</t>
    </rPh>
    <rPh sb="2" eb="3">
      <t>ming chen</t>
    </rPh>
    <phoneticPr fontId="1" type="noConversion"/>
  </si>
  <si>
    <t>挑战副本</t>
    <phoneticPr fontId="1" type="noConversion"/>
  </si>
  <si>
    <t>累计击败灵能之神3次</t>
    <phoneticPr fontId="1" type="noConversion"/>
  </si>
  <si>
    <t>累计击败灵能之神5次</t>
    <phoneticPr fontId="1" type="noConversion"/>
  </si>
  <si>
    <t>累计击败灵能之神7次</t>
    <phoneticPr fontId="1" type="noConversion"/>
  </si>
  <si>
    <t>今日通关副本5次</t>
  </si>
  <si>
    <t>今日通关副本5次</t>
    <phoneticPr fontId="1" type="noConversion"/>
  </si>
  <si>
    <t>boss杀手</t>
    <phoneticPr fontId="1" type="noConversion"/>
  </si>
  <si>
    <t>activity416</t>
  </si>
  <si>
    <t>activity501</t>
  </si>
  <si>
    <t>实力证明</t>
    <phoneticPr fontId="1" type="noConversion"/>
  </si>
  <si>
    <t>富甲天下</t>
    <phoneticPr fontId="1" type="noConversion"/>
  </si>
  <si>
    <t>activity420</t>
  </si>
  <si>
    <t>通关副本1次</t>
    <phoneticPr fontId="1" type="noConversion"/>
  </si>
  <si>
    <t>累计击杀深渊BOSS10000次</t>
    <phoneticPr fontId="1" type="noConversion"/>
  </si>
  <si>
    <t>累计击杀深渊BOSS50000次</t>
    <phoneticPr fontId="1" type="noConversion"/>
  </si>
  <si>
    <t>累计击杀深渊BOSS200000次</t>
    <phoneticPr fontId="1" type="noConversion"/>
  </si>
  <si>
    <t>累计击杀深渊BOSS1000000次</t>
    <phoneticPr fontId="1" type="noConversion"/>
  </si>
  <si>
    <t>累计消费50000钻石</t>
    <phoneticPr fontId="1" type="noConversion"/>
  </si>
  <si>
    <t>累计消费30000钻石</t>
    <phoneticPr fontId="1" type="noConversion"/>
  </si>
  <si>
    <t>累计消费20000钻石</t>
    <phoneticPr fontId="1" type="noConversion"/>
  </si>
  <si>
    <t>累计消费12000钻石</t>
    <phoneticPr fontId="1" type="noConversion"/>
  </si>
  <si>
    <t>累计消费6000钻石</t>
    <phoneticPr fontId="1" type="noConversion"/>
  </si>
  <si>
    <t>累计击败灵能之神2次</t>
    <phoneticPr fontId="1" type="noConversion"/>
  </si>
  <si>
    <t>累计击败灵能之神10次</t>
    <phoneticPr fontId="1" type="noConversion"/>
  </si>
  <si>
    <t>2017-07-20 00:00:00</t>
    <phoneticPr fontId="1" type="noConversion"/>
  </si>
  <si>
    <t>2017-08-02 23:59:59</t>
    <phoneticPr fontId="1" type="noConversion"/>
  </si>
  <si>
    <t>2017-08-20 23:59:59</t>
    <phoneticPr fontId="1" type="noConversion"/>
  </si>
  <si>
    <t>客服213号</t>
    <rPh sb="0" eb="1">
      <t>chi wo</t>
    </rPh>
    <rPh sb="1" eb="2">
      <t>da ji ji</t>
    </rPh>
    <rPh sb="2" eb="3">
      <t>ji ji</t>
    </rPh>
    <phoneticPr fontId="1" type="noConversion"/>
  </si>
  <si>
    <t>客服76号</t>
    <rPh sb="0" eb="1">
      <t>wo</t>
    </rPh>
    <rPh sb="1" eb="2">
      <t>shi</t>
    </rPh>
    <rPh sb="2" eb="3">
      <t>da ji ji</t>
    </rPh>
    <phoneticPr fontId="1" type="noConversion"/>
  </si>
  <si>
    <t>客服99号</t>
    <phoneticPr fontId="1" type="noConversion"/>
  </si>
  <si>
    <t>宝塔镇河妖</t>
    <phoneticPr fontId="1" type="noConversion"/>
  </si>
  <si>
    <t>biubiubiu</t>
    <phoneticPr fontId="1" type="noConversion"/>
  </si>
  <si>
    <t>freestyle</t>
    <phoneticPr fontId="1" type="noConversion"/>
  </si>
  <si>
    <t>EX咖喱棒</t>
    <phoneticPr fontId="1" type="noConversion"/>
  </si>
  <si>
    <t>cyb</t>
    <phoneticPr fontId="1" type="noConversion"/>
  </si>
  <si>
    <t>舒淇</t>
    <phoneticPr fontId="1" type="noConversion"/>
  </si>
  <si>
    <t>BY1814</t>
  </si>
  <si>
    <t>BY4275</t>
  </si>
  <si>
    <t>BY9008</t>
  </si>
  <si>
    <t>BY6187</t>
  </si>
  <si>
    <t>BY4317</t>
  </si>
  <si>
    <t>BY2342</t>
  </si>
  <si>
    <t>BY1127</t>
  </si>
  <si>
    <t>BY4432</t>
  </si>
  <si>
    <t>BY3914</t>
  </si>
  <si>
    <t>BY2532</t>
  </si>
  <si>
    <t>BY2600</t>
  </si>
  <si>
    <t>BY3125</t>
  </si>
  <si>
    <t>BY8921</t>
  </si>
  <si>
    <t>BY7045</t>
  </si>
  <si>
    <t>BY3127</t>
  </si>
  <si>
    <t>BY6431</t>
  </si>
  <si>
    <t>BY1054</t>
  </si>
  <si>
    <t>BY4832</t>
  </si>
  <si>
    <t>BY8543</t>
  </si>
  <si>
    <t>BY9032</t>
  </si>
  <si>
    <t>BY1843</t>
  </si>
  <si>
    <t>BY3421</t>
  </si>
  <si>
    <t>牛肉干</t>
    <phoneticPr fontId="1" type="noConversion"/>
  </si>
  <si>
    <t>小鸡炖蘑菇</t>
    <phoneticPr fontId="1" type="noConversion"/>
  </si>
  <si>
    <t>提莫一米五</t>
    <phoneticPr fontId="1" type="noConversion"/>
  </si>
  <si>
    <t>不如自挂东南枝</t>
    <phoneticPr fontId="1" type="noConversion"/>
  </si>
  <si>
    <t>一根藤上七朵花</t>
    <phoneticPr fontId="1" type="noConversion"/>
  </si>
  <si>
    <t>一将难求</t>
    <phoneticPr fontId="1" type="noConversion"/>
  </si>
  <si>
    <t>至死不渝</t>
    <phoneticPr fontId="1" type="noConversion"/>
  </si>
  <si>
    <t>2017-07-21 00:00:00</t>
    <phoneticPr fontId="1" type="noConversion"/>
  </si>
  <si>
    <t>2017-07-21 23:59:59</t>
    <phoneticPr fontId="1" type="noConversion"/>
  </si>
  <si>
    <t>2017-07-22 00:00:00</t>
    <phoneticPr fontId="1" type="noConversion"/>
  </si>
  <si>
    <t>2017-07-22 23:59:59</t>
    <phoneticPr fontId="1" type="noConversion"/>
  </si>
  <si>
    <t>2017-07-23 00:00:00</t>
    <phoneticPr fontId="1" type="noConversion"/>
  </si>
  <si>
    <t>2017-07-23 23:59:59</t>
    <phoneticPr fontId="1" type="noConversion"/>
  </si>
  <si>
    <t>2017-07-24 00:00:00</t>
    <phoneticPr fontId="1" type="noConversion"/>
  </si>
  <si>
    <t>2017-07-24 23:59:59</t>
    <phoneticPr fontId="1" type="noConversion"/>
  </si>
  <si>
    <t>2017-07-25 00:00:00</t>
    <phoneticPr fontId="1" type="noConversion"/>
  </si>
  <si>
    <t>2017-07-25 23:59:59</t>
    <phoneticPr fontId="1" type="noConversion"/>
  </si>
  <si>
    <t>2017-07-26 00:00:00</t>
    <phoneticPr fontId="1" type="noConversion"/>
  </si>
  <si>
    <t>2017-07-26 23:59:59</t>
    <phoneticPr fontId="1" type="noConversion"/>
  </si>
  <si>
    <t>2017-07-27 00:00:00</t>
    <phoneticPr fontId="1" type="noConversion"/>
  </si>
  <si>
    <t>2017-07-27 23:59:59</t>
    <phoneticPr fontId="1" type="noConversion"/>
  </si>
  <si>
    <t>2017-07-28 00:00:00</t>
    <phoneticPr fontId="1" type="noConversion"/>
  </si>
  <si>
    <t>2017-07-28 23:59:59</t>
    <phoneticPr fontId="1" type="noConversion"/>
  </si>
  <si>
    <t>2017-07-29 00:00:00</t>
    <phoneticPr fontId="1" type="noConversion"/>
  </si>
  <si>
    <t>2017-07-29 23:59:59</t>
    <phoneticPr fontId="1" type="noConversion"/>
  </si>
  <si>
    <t>2017-07-30 00:00:00</t>
    <phoneticPr fontId="1" type="noConversion"/>
  </si>
  <si>
    <t>2017-07-30 23:59:59</t>
    <phoneticPr fontId="1" type="noConversion"/>
  </si>
  <si>
    <t>2017-07-31 00:00:00</t>
    <phoneticPr fontId="1" type="noConversion"/>
  </si>
  <si>
    <t>2017-07-31 23:59:59</t>
    <phoneticPr fontId="1" type="noConversion"/>
  </si>
  <si>
    <t>2017-08-01 00:00:00</t>
    <phoneticPr fontId="1" type="noConversion"/>
  </si>
  <si>
    <t>2017-08-01 23:59:59</t>
    <phoneticPr fontId="1" type="noConversion"/>
  </si>
  <si>
    <t>2017-08-02 00:00:00</t>
    <phoneticPr fontId="1" type="noConversion"/>
  </si>
  <si>
    <t>2017-08-02 23:59:59</t>
    <phoneticPr fontId="1" type="noConversion"/>
  </si>
  <si>
    <t>2017-08-03 00:00:00</t>
    <phoneticPr fontId="1" type="noConversion"/>
  </si>
  <si>
    <t>2017-08-03 23:59:59</t>
    <phoneticPr fontId="1" type="noConversion"/>
  </si>
  <si>
    <t>2017-08-04 00:00:00</t>
    <phoneticPr fontId="1" type="noConversion"/>
  </si>
  <si>
    <t>2017-08-04 23:59:59</t>
    <phoneticPr fontId="1" type="noConversion"/>
  </si>
  <si>
    <t>2017-08-05 00:00:00</t>
    <phoneticPr fontId="1" type="noConversion"/>
  </si>
  <si>
    <t>2017-08-05 23:59:59</t>
    <phoneticPr fontId="1" type="noConversion"/>
  </si>
  <si>
    <t>2017-08-06 00:00:00</t>
    <phoneticPr fontId="1" type="noConversion"/>
  </si>
  <si>
    <t>2017-08-06 23:59:59</t>
    <phoneticPr fontId="1" type="noConversion"/>
  </si>
  <si>
    <t>2017-08-07 00:00:00</t>
    <phoneticPr fontId="1" type="noConversion"/>
  </si>
  <si>
    <t>2017-08-07 23:59:59</t>
    <phoneticPr fontId="1" type="noConversion"/>
  </si>
  <si>
    <t>2017-08-08 00:00:00</t>
    <phoneticPr fontId="1" type="noConversion"/>
  </si>
  <si>
    <t>2017-08-08 23:59:59</t>
    <phoneticPr fontId="1" type="noConversion"/>
  </si>
  <si>
    <t>2017-08-09 00:00:00</t>
    <phoneticPr fontId="1" type="noConversion"/>
  </si>
  <si>
    <t>2017-08-09 23:59:59</t>
    <phoneticPr fontId="1" type="noConversion"/>
  </si>
  <si>
    <t>2017-08-10 00:00:00</t>
    <phoneticPr fontId="1" type="noConversion"/>
  </si>
  <si>
    <t>2017-08-10 23:59:59</t>
    <phoneticPr fontId="1" type="noConversion"/>
  </si>
  <si>
    <t>2017-08-11 00:00:00</t>
    <phoneticPr fontId="1" type="noConversion"/>
  </si>
  <si>
    <t>2017-08-11 23:59:59</t>
    <phoneticPr fontId="1" type="noConversion"/>
  </si>
  <si>
    <t>2017-08-12 00:00:00</t>
    <phoneticPr fontId="1" type="noConversion"/>
  </si>
  <si>
    <t>2017-08-12 23:59:59</t>
    <phoneticPr fontId="1" type="noConversion"/>
  </si>
  <si>
    <t>2017-08-13 00:00:00</t>
    <phoneticPr fontId="1" type="noConversion"/>
  </si>
  <si>
    <t>2017-08-13 23:59:59</t>
    <phoneticPr fontId="1" type="noConversion"/>
  </si>
  <si>
    <t>2017-08-14 00:00:00</t>
    <phoneticPr fontId="1" type="noConversion"/>
  </si>
  <si>
    <t>2017-08-14 23:59:59</t>
    <phoneticPr fontId="1" type="noConversion"/>
  </si>
  <si>
    <t>我要跳过券</t>
    <phoneticPr fontId="1" type="noConversion"/>
  </si>
  <si>
    <t>给我一个碎片</t>
    <phoneticPr fontId="1" type="noConversion"/>
  </si>
  <si>
    <t>给我很多碎片</t>
    <phoneticPr fontId="1" type="noConversion"/>
  </si>
  <si>
    <t>给我个红色英雄吧</t>
    <phoneticPr fontId="1" type="noConversion"/>
  </si>
  <si>
    <t>给我个橙色英雄吧</t>
    <phoneticPr fontId="1" type="noConversion"/>
  </si>
  <si>
    <t>我要深渊票</t>
    <phoneticPr fontId="1" type="noConversion"/>
  </si>
  <si>
    <t>我要好多跳过券</t>
    <phoneticPr fontId="1" type="noConversion"/>
  </si>
  <si>
    <t>我要好多好多跳过券</t>
    <phoneticPr fontId="1" type="noConversion"/>
  </si>
  <si>
    <t>我要好多深渊票</t>
    <phoneticPr fontId="1" type="noConversion"/>
  </si>
  <si>
    <t>我要好多好多深渊票</t>
    <phoneticPr fontId="1" type="noConversion"/>
  </si>
  <si>
    <t>赐予我力量吧</t>
    <phoneticPr fontId="1" type="noConversion"/>
  </si>
  <si>
    <t>mmp</t>
    <phoneticPr fontId="1" type="noConversion"/>
  </si>
  <si>
    <t>乱斗英雄传</t>
    <phoneticPr fontId="1" type="noConversion"/>
  </si>
  <si>
    <t>我爱乱斗英雄传</t>
    <phoneticPr fontId="1" type="noConversion"/>
  </si>
  <si>
    <t>游戏作者是蠢蛋</t>
    <phoneticPr fontId="1" type="noConversion"/>
  </si>
  <si>
    <t>肝肝肝</t>
    <phoneticPr fontId="1" type="noConversion"/>
  </si>
  <si>
    <t>氪氪氪</t>
    <phoneticPr fontId="1" type="noConversion"/>
  </si>
  <si>
    <t>加一秒</t>
    <phoneticPr fontId="1" type="noConversion"/>
  </si>
  <si>
    <t>再加一秒</t>
    <phoneticPr fontId="1" type="noConversion"/>
  </si>
  <si>
    <t>游戏作者行不行</t>
    <phoneticPr fontId="1" type="noConversion"/>
  </si>
  <si>
    <t>就不告诉你</t>
  </si>
  <si>
    <t>超大机霸</t>
  </si>
  <si>
    <t>showmethemoney</t>
  </si>
  <si>
    <t>whosyourdaddy</t>
  </si>
  <si>
    <t>iseedeadpeople</t>
  </si>
  <si>
    <t>greedisgood</t>
  </si>
  <si>
    <t>pointbreak</t>
  </si>
  <si>
    <t>warpten</t>
  </si>
  <si>
    <t>BY6362</t>
    <phoneticPr fontId="1" type="noConversion"/>
  </si>
  <si>
    <t>乱斗英雄传真尼玛好玩</t>
    <phoneticPr fontId="1" type="noConversion"/>
  </si>
  <si>
    <t>JN5401</t>
  </si>
  <si>
    <t>JN6086</t>
  </si>
  <si>
    <t>JN6066</t>
  </si>
  <si>
    <t>JN8781</t>
  </si>
  <si>
    <t>JN2278</t>
  </si>
  <si>
    <t>JN9412</t>
  </si>
  <si>
    <t>JN3979</t>
  </si>
  <si>
    <t>JN1365</t>
  </si>
  <si>
    <t>JN4528</t>
  </si>
  <si>
    <t>JN3342</t>
  </si>
  <si>
    <t>JN7301</t>
  </si>
  <si>
    <t>JN1612</t>
  </si>
  <si>
    <t>JN5675</t>
  </si>
  <si>
    <t>JN8057</t>
  </si>
  <si>
    <t>JN1838</t>
  </si>
  <si>
    <t>JN5909</t>
  </si>
  <si>
    <t>JN7416</t>
  </si>
  <si>
    <t>JN4190</t>
  </si>
  <si>
    <t>JN9938</t>
  </si>
  <si>
    <t>JN4792</t>
  </si>
  <si>
    <t>JN3159</t>
  </si>
  <si>
    <t>JN2642</t>
  </si>
  <si>
    <t>JN6040</t>
  </si>
  <si>
    <t>JN4679</t>
  </si>
  <si>
    <t>JN1122</t>
  </si>
  <si>
    <t>JN5168</t>
  </si>
  <si>
    <t>JN9797</t>
  </si>
  <si>
    <t>JN4454</t>
  </si>
  <si>
    <t>JN6753</t>
  </si>
  <si>
    <t>JN3697</t>
  </si>
  <si>
    <t>JN6446</t>
  </si>
  <si>
    <t>2017-09-01 00:00:00</t>
    <phoneticPr fontId="1" type="noConversion"/>
  </si>
  <si>
    <t>2017-09-01 23:59:59</t>
    <phoneticPr fontId="1" type="noConversion"/>
  </si>
  <si>
    <t>2017-09-02 00:00:00</t>
    <phoneticPr fontId="1" type="noConversion"/>
  </si>
  <si>
    <t>2017-09-02 23:59:59</t>
    <phoneticPr fontId="1" type="noConversion"/>
  </si>
  <si>
    <t>2017-09-03 00:00:00</t>
    <phoneticPr fontId="1" type="noConversion"/>
  </si>
  <si>
    <t>2017-09-03 23:59:59</t>
    <phoneticPr fontId="1" type="noConversion"/>
  </si>
  <si>
    <t>2017-09-04 00:00:00</t>
    <phoneticPr fontId="1" type="noConversion"/>
  </si>
  <si>
    <t>2017-09-04 23:59:59</t>
    <phoneticPr fontId="1" type="noConversion"/>
  </si>
  <si>
    <t>2017-09-05 00:00:00</t>
    <phoneticPr fontId="1" type="noConversion"/>
  </si>
  <si>
    <t>2017-09-05 23:59:59</t>
    <phoneticPr fontId="1" type="noConversion"/>
  </si>
  <si>
    <t>2017-09-06 00:00:00</t>
    <phoneticPr fontId="1" type="noConversion"/>
  </si>
  <si>
    <t>2017-09-06 23:59:59</t>
    <phoneticPr fontId="1" type="noConversion"/>
  </si>
  <si>
    <t>2017-09-07 00:00:00</t>
    <phoneticPr fontId="1" type="noConversion"/>
  </si>
  <si>
    <t>2017-09-07 23:59:59</t>
    <phoneticPr fontId="1" type="noConversion"/>
  </si>
  <si>
    <t>2017-09-10 00:00:00</t>
    <phoneticPr fontId="1" type="noConversion"/>
  </si>
  <si>
    <t>2017-09-10 23:59:59</t>
    <phoneticPr fontId="1" type="noConversion"/>
  </si>
  <si>
    <t>2017-09-11 23:59:59</t>
    <phoneticPr fontId="1" type="noConversion"/>
  </si>
  <si>
    <t>2017-09-11 00:00:00</t>
    <phoneticPr fontId="1" type="noConversion"/>
  </si>
  <si>
    <t>2017-09-12 23:59:59</t>
    <phoneticPr fontId="1" type="noConversion"/>
  </si>
  <si>
    <t>2017-09-12 00:00:00</t>
    <phoneticPr fontId="1" type="noConversion"/>
  </si>
  <si>
    <t>2017-09-13 00:00:00</t>
    <phoneticPr fontId="1" type="noConversion"/>
  </si>
  <si>
    <t>2017-09-13 23:59:59</t>
    <phoneticPr fontId="1" type="noConversion"/>
  </si>
  <si>
    <t>2017-09-14 00:00:00</t>
    <phoneticPr fontId="1" type="noConversion"/>
  </si>
  <si>
    <t>2017-09-14 23:59:59</t>
    <phoneticPr fontId="1" type="noConversion"/>
  </si>
  <si>
    <t>2017-08-15 00:00:00</t>
    <phoneticPr fontId="1" type="noConversion"/>
  </si>
  <si>
    <t>2017-08-15 23:59:59</t>
    <phoneticPr fontId="1" type="noConversion"/>
  </si>
  <si>
    <t>2017-08-16 00:00:00</t>
    <phoneticPr fontId="1" type="noConversion"/>
  </si>
  <si>
    <t>2017-08-16 23:59:59</t>
    <phoneticPr fontId="1" type="noConversion"/>
  </si>
  <si>
    <t>2017-08-17 00:00:00</t>
    <phoneticPr fontId="1" type="noConversion"/>
  </si>
  <si>
    <t>2017-08-17 23:59:59</t>
    <phoneticPr fontId="1" type="noConversion"/>
  </si>
  <si>
    <t>2017-08-18 00:00:00</t>
    <phoneticPr fontId="1" type="noConversion"/>
  </si>
  <si>
    <t>2017-08-18 23:59:59</t>
    <phoneticPr fontId="1" type="noConversion"/>
  </si>
  <si>
    <t>2017-08-19 00:00:00</t>
    <phoneticPr fontId="1" type="noConversion"/>
  </si>
  <si>
    <t>2017-08-19 23:59:59</t>
    <phoneticPr fontId="1" type="noConversion"/>
  </si>
  <si>
    <t>2017-08-20 00:00:00</t>
    <phoneticPr fontId="1" type="noConversion"/>
  </si>
  <si>
    <t>2017-08-20 23:59:59</t>
    <phoneticPr fontId="1" type="noConversion"/>
  </si>
  <si>
    <t>2017-08-21 00:00:00</t>
    <phoneticPr fontId="1" type="noConversion"/>
  </si>
  <si>
    <t>2017-08-21 23:59:59</t>
    <phoneticPr fontId="1" type="noConversion"/>
  </si>
  <si>
    <t>2017-08-22 00:00:00</t>
    <phoneticPr fontId="1" type="noConversion"/>
  </si>
  <si>
    <t>2017-08-22 23:59:59</t>
    <phoneticPr fontId="1" type="noConversion"/>
  </si>
  <si>
    <t>2017-08-23 00:00:00</t>
    <phoneticPr fontId="1" type="noConversion"/>
  </si>
  <si>
    <t>2017-08-23 23:59:59</t>
    <phoneticPr fontId="1" type="noConversion"/>
  </si>
  <si>
    <t>2017-08-24 00:00:00</t>
    <phoneticPr fontId="1" type="noConversion"/>
  </si>
  <si>
    <t>2017-08-24 23:59:59</t>
    <phoneticPr fontId="1" type="noConversion"/>
  </si>
  <si>
    <t>2017-08-25 00:00:00</t>
    <phoneticPr fontId="1" type="noConversion"/>
  </si>
  <si>
    <t>2017-08-25 23:59:59</t>
    <phoneticPr fontId="1" type="noConversion"/>
  </si>
  <si>
    <t>2017-08-26 00:00:00</t>
    <phoneticPr fontId="1" type="noConversion"/>
  </si>
  <si>
    <t>2017-08-26 23:59:59</t>
    <phoneticPr fontId="1" type="noConversion"/>
  </si>
  <si>
    <t>2017-08-27 00:00:00</t>
    <phoneticPr fontId="1" type="noConversion"/>
  </si>
  <si>
    <t>2017-08-27 23:59:59</t>
    <phoneticPr fontId="1" type="noConversion"/>
  </si>
  <si>
    <t>2017-08-28 00:00:00</t>
    <phoneticPr fontId="1" type="noConversion"/>
  </si>
  <si>
    <t>2017-08-28 23:59:59</t>
    <phoneticPr fontId="1" type="noConversion"/>
  </si>
  <si>
    <t>2017-08-29 00:00:00</t>
    <phoneticPr fontId="1" type="noConversion"/>
  </si>
  <si>
    <t>2017-08-29 23:59:59</t>
    <phoneticPr fontId="1" type="noConversion"/>
  </si>
  <si>
    <t>2017-08-30 00:00:00</t>
    <phoneticPr fontId="1" type="noConversion"/>
  </si>
  <si>
    <t>2017-08-30 23:59:59</t>
    <phoneticPr fontId="1" type="noConversion"/>
  </si>
  <si>
    <t>2017-08-31 00:00:00</t>
    <phoneticPr fontId="1" type="noConversion"/>
  </si>
  <si>
    <t>2017-08-31 23:59:59</t>
    <phoneticPr fontId="1" type="noConversion"/>
  </si>
  <si>
    <t>2017-09-08 0:00:00</t>
    <phoneticPr fontId="1" type="noConversion"/>
  </si>
  <si>
    <t>2017-09-09 0:00:00</t>
    <phoneticPr fontId="1" type="noConversion"/>
  </si>
  <si>
    <t>2017-09-08 23:59:59</t>
    <phoneticPr fontId="1" type="noConversion"/>
  </si>
  <si>
    <t>2017-09-09 23:59:59</t>
    <phoneticPr fontId="1" type="noConversion"/>
  </si>
  <si>
    <t>给我个紫色英雄吧</t>
    <phoneticPr fontId="1" type="noConversion"/>
  </si>
  <si>
    <t>BY2589</t>
    <phoneticPr fontId="1" type="noConversion"/>
  </si>
  <si>
    <t>thereisnospoon</t>
    <phoneticPr fontId="1" type="noConversion"/>
  </si>
  <si>
    <t>一根猴吃的葱花油条</t>
    <phoneticPr fontId="1" type="noConversion"/>
  </si>
  <si>
    <t>玄不救非</t>
    <phoneticPr fontId="1" type="noConversion"/>
  </si>
  <si>
    <t>氪不改命</t>
    <phoneticPr fontId="1" type="noConversion"/>
  </si>
  <si>
    <t>死忠粉</t>
    <phoneticPr fontId="1" type="noConversion"/>
  </si>
  <si>
    <t>干杯</t>
    <phoneticPr fontId="1" type="noConversion"/>
  </si>
  <si>
    <t>要肾好就要喝肾宝</t>
    <phoneticPr fontId="1" type="noConversion"/>
  </si>
  <si>
    <t>修仙大佬</t>
    <phoneticPr fontId="1" type="noConversion"/>
  </si>
  <si>
    <t>虎纹鲨鱼</t>
    <phoneticPr fontId="1" type="noConversion"/>
  </si>
  <si>
    <t>天天大宝剑</t>
    <phoneticPr fontId="1" type="noConversion"/>
  </si>
  <si>
    <t>有基佬拉我裤链</t>
    <phoneticPr fontId="1" type="noConversion"/>
  </si>
  <si>
    <t>欢乐儿童餐</t>
    <phoneticPr fontId="1" type="noConversion"/>
  </si>
  <si>
    <t>老干妈</t>
    <phoneticPr fontId="1" type="noConversion"/>
  </si>
  <si>
    <t>我半藏贼溜</t>
    <phoneticPr fontId="1" type="noConversion"/>
  </si>
  <si>
    <t>大锤八十</t>
    <phoneticPr fontId="1" type="noConversion"/>
  </si>
  <si>
    <t>小锤四十</t>
    <phoneticPr fontId="1" type="noConversion"/>
  </si>
  <si>
    <t>星际玩家</t>
    <phoneticPr fontId="1" type="noConversion"/>
  </si>
  <si>
    <t>电子竞技不需要视力</t>
    <phoneticPr fontId="1" type="noConversion"/>
  </si>
  <si>
    <t>唯快不破</t>
    <phoneticPr fontId="1" type="noConversion"/>
  </si>
  <si>
    <t>统统二十块</t>
    <phoneticPr fontId="1" type="noConversion"/>
  </si>
  <si>
    <t>AE86</t>
    <phoneticPr fontId="1" type="noConversion"/>
  </si>
  <si>
    <t>狭路相逢就打德</t>
    <phoneticPr fontId="1" type="noConversion"/>
  </si>
  <si>
    <t>天选之人</t>
    <phoneticPr fontId="1" type="noConversion"/>
  </si>
  <si>
    <t>咸鱼翻身</t>
    <phoneticPr fontId="1" type="noConversion"/>
  </si>
  <si>
    <t>二鬼爆破</t>
    <phoneticPr fontId="1" type="noConversion"/>
  </si>
  <si>
    <t>快跑吧小姑娘</t>
    <phoneticPr fontId="1" type="noConversion"/>
  </si>
  <si>
    <t>将主角-隐秘者升到60级</t>
    <phoneticPr fontId="1" type="noConversion"/>
  </si>
  <si>
    <t>BY6650</t>
    <phoneticPr fontId="1" type="noConversion"/>
  </si>
  <si>
    <t>ld_liyi:id=key</t>
    <phoneticPr fontId="1" type="noConversion"/>
  </si>
  <si>
    <t>礼仪</t>
    <phoneticPr fontId="1" type="noConversion"/>
  </si>
  <si>
    <t>游戏作者不会算数</t>
    <phoneticPr fontId="1" type="noConversion"/>
  </si>
  <si>
    <t>技能序列和连招器的描述，哪个是正确的？</t>
    <phoneticPr fontId="1" type="noConversion"/>
  </si>
  <si>
    <t>关于行动时……被攻击时……等触发技能等描述，哪个是正确的？</t>
    <phoneticPr fontId="1" type="noConversion"/>
  </si>
  <si>
    <t>list&lt;order&gt;:answers</t>
    <phoneticPr fontId="1" type="noConversion"/>
  </si>
  <si>
    <t>string:select</t>
    <phoneticPr fontId="1" type="noConversion"/>
  </si>
  <si>
    <t>int:answer=0</t>
    <phoneticPr fontId="1" type="noConversion"/>
  </si>
  <si>
    <t>string:question</t>
    <phoneticPr fontId="1" type="noConversion"/>
  </si>
  <si>
    <t>累计登录1天</t>
    <phoneticPr fontId="1" type="noConversion"/>
  </si>
  <si>
    <t>累计登录5天</t>
    <phoneticPr fontId="1" type="noConversion"/>
  </si>
  <si>
    <t>累计登录7天</t>
    <phoneticPr fontId="1" type="noConversion"/>
  </si>
  <si>
    <t>累计登录10天</t>
    <phoneticPr fontId="1" type="noConversion"/>
  </si>
  <si>
    <t>累计充值100钻石</t>
    <phoneticPr fontId="1" type="noConversion"/>
  </si>
  <si>
    <t>天梯挑战</t>
    <phoneticPr fontId="1" type="noConversion"/>
  </si>
  <si>
    <t>int:deshero=0</t>
    <phoneticPr fontId="1" type="noConversion"/>
  </si>
  <si>
    <t>2017-08-10 00:00:00</t>
  </si>
  <si>
    <t>2017-09-09 23:59:59</t>
  </si>
  <si>
    <t>2017-09-09 23:59:59</t>
    <phoneticPr fontId="1" type="noConversion"/>
  </si>
  <si>
    <t>呆毛大战</t>
    <rPh sb="0" eb="1">
      <t>zhong xia</t>
    </rPh>
    <rPh sb="2" eb="3">
      <t>gou huo</t>
    </rPh>
    <phoneticPr fontId="1" type="noConversion"/>
  </si>
  <si>
    <t>我爱搬砖</t>
    <rPh sb="0" eb="1">
      <t>zhong xia</t>
    </rPh>
    <rPh sb="2" eb="3">
      <t>gou huo</t>
    </rPh>
    <phoneticPr fontId="1" type="noConversion"/>
  </si>
  <si>
    <t>activity001</t>
    <phoneticPr fontId="1" type="noConversion"/>
  </si>
  <si>
    <t>activity002</t>
    <phoneticPr fontId="1" type="noConversion"/>
  </si>
  <si>
    <t>activity417</t>
    <phoneticPr fontId="1" type="noConversion"/>
  </si>
  <si>
    <t>竞技王者</t>
    <phoneticPr fontId="1" type="noConversion"/>
  </si>
  <si>
    <t>欢迎各位团长来到乱斗的世界，希望这份小小的问卷帮助大家更直接有效的了解乱斗世界的规则，更加从容不迫的在乱斗事件中游玩！</t>
    <rPh sb="0" eb="1">
      <t>huan yin</t>
    </rPh>
    <rPh sb="2" eb="3">
      <t>ge wei</t>
    </rPh>
    <rPh sb="4" eb="5">
      <t>tuan zhang</t>
    </rPh>
    <rPh sb="6" eb="7">
      <t>lai dao</t>
    </rPh>
    <rPh sb="8" eb="9">
      <t>luan dou</t>
    </rPh>
    <rPh sb="10" eb="11">
      <t>d</t>
    </rPh>
    <rPh sb="11" eb="12">
      <t>shi jie</t>
    </rPh>
    <rPh sb="14" eb="15">
      <t>xi wang</t>
    </rPh>
    <rPh sb="16" eb="17">
      <t>zhe ge</t>
    </rPh>
    <rPh sb="17" eb="18">
      <t>fen</t>
    </rPh>
    <rPh sb="18" eb="19">
      <t>xiao xiao</t>
    </rPh>
    <rPh sb="20" eb="21">
      <t>d</t>
    </rPh>
    <rPh sb="21" eb="22">
      <t>wen juan</t>
    </rPh>
    <rPh sb="23" eb="24">
      <t>bang zhu</t>
    </rPh>
    <rPh sb="25" eb="26">
      <t>da jia</t>
    </rPh>
    <rPh sb="27" eb="28">
      <t>gen</t>
    </rPh>
    <rPh sb="28" eb="29">
      <t>zhi jie</t>
    </rPh>
    <rPh sb="30" eb="31">
      <t>you xiao</t>
    </rPh>
    <rPh sb="32" eb="33">
      <t>d</t>
    </rPh>
    <rPh sb="33" eb="34">
      <t>liao jie</t>
    </rPh>
    <rPh sb="35" eb="36">
      <t>luan dou</t>
    </rPh>
    <rPh sb="37" eb="38">
      <t>shi jie</t>
    </rPh>
    <rPh sb="39" eb="40">
      <t>d</t>
    </rPh>
    <rPh sb="40" eb="41">
      <t>gui ze</t>
    </rPh>
    <rPh sb="43" eb="44">
      <t>geng jia</t>
    </rPh>
    <rPh sb="45" eb="46">
      <t>cong rong</t>
    </rPh>
    <rPh sb="47" eb="48">
      <t>bu po</t>
    </rPh>
    <rPh sb="49" eb="50">
      <t>d</t>
    </rPh>
    <rPh sb="50" eb="51">
      <t>zai</t>
    </rPh>
    <rPh sb="51" eb="52">
      <t>luan dou</t>
    </rPh>
    <rPh sb="53" eb="54">
      <t>shi jian</t>
    </rPh>
    <rPh sb="55" eb="56">
      <t>zhong</t>
    </rPh>
    <rPh sb="56" eb="57">
      <t>you wan</t>
    </rPh>
    <phoneticPr fontId="1" type="noConversion"/>
  </si>
  <si>
    <t>乱斗英雄传游戏中不能干什么？</t>
    <rPh sb="0" eb="1">
      <t>luan dou</t>
    </rPh>
    <rPh sb="2" eb="3">
      <t>ying xiogn</t>
    </rPh>
    <rPh sb="4" eb="5">
      <t>zhuan</t>
    </rPh>
    <rPh sb="5" eb="6">
      <t>you xi</t>
    </rPh>
    <rPh sb="7" eb="8">
      <t>zhong</t>
    </rPh>
    <rPh sb="8" eb="9">
      <t>bu neng</t>
    </rPh>
    <rPh sb="10" eb="11">
      <t>gan s m</t>
    </rPh>
    <phoneticPr fontId="1" type="noConversion"/>
  </si>
  <si>
    <t>爆刷深渊培养队伍</t>
    <rPh sb="2" eb="3">
      <t>shen yuan</t>
    </rPh>
    <rPh sb="4" eb="5">
      <t>pei yang</t>
    </rPh>
    <rPh sb="6" eb="7">
      <t>dui wu</t>
    </rPh>
    <phoneticPr fontId="1" type="noConversion"/>
  </si>
  <si>
    <t>答题规则：1、共15题，需要全部答对才能通过入学考试。2、提交试卷后，会提示您哪道题答错，修改答案后可再次提交。</t>
    <rPh sb="0" eb="1">
      <t>da ti</t>
    </rPh>
    <rPh sb="2" eb="3">
      <t>gui ze</t>
    </rPh>
    <rPh sb="7" eb="8">
      <t>gong</t>
    </rPh>
    <rPh sb="10" eb="11">
      <t>ti</t>
    </rPh>
    <rPh sb="12" eb="13">
      <t>xu yao</t>
    </rPh>
    <rPh sb="14" eb="15">
      <t>quan bu</t>
    </rPh>
    <rPh sb="16" eb="17">
      <t>da dui</t>
    </rPh>
    <rPh sb="18" eb="19">
      <t>cai neng</t>
    </rPh>
    <rPh sb="20" eb="21">
      <t>tong guo</t>
    </rPh>
    <rPh sb="22" eb="23">
      <t>ru xue</t>
    </rPh>
    <rPh sb="24" eb="25">
      <t>kao shi</t>
    </rPh>
    <rPh sb="29" eb="30">
      <t>ti jiao</t>
    </rPh>
    <rPh sb="31" eb="32">
      <t>shi juan hou</t>
    </rPh>
    <rPh sb="35" eb="36">
      <t>hui</t>
    </rPh>
    <rPh sb="36" eb="37">
      <t>ti shi</t>
    </rPh>
    <rPh sb="38" eb="39">
      <t>ning</t>
    </rPh>
    <rPh sb="39" eb="40">
      <t>na dao ti</t>
    </rPh>
    <rPh sb="42" eb="43">
      <t>da cuo</t>
    </rPh>
    <rPh sb="45" eb="46">
      <t>xiu gai</t>
    </rPh>
    <rPh sb="47" eb="48">
      <t>da an</t>
    </rPh>
    <rPh sb="49" eb="50">
      <t>hou</t>
    </rPh>
    <rPh sb="50" eb="51">
      <t>ke y</t>
    </rPh>
    <rPh sb="51" eb="52">
      <t>zai ci</t>
    </rPh>
    <rPh sb="53" eb="54">
      <t>ti jiao</t>
    </rPh>
    <phoneticPr fontId="1" type="noConversion"/>
  </si>
  <si>
    <t>设计制作自己脑洞的事件或者装备</t>
    <rPh sb="0" eb="1">
      <t>she ji</t>
    </rPh>
    <rPh sb="2" eb="3">
      <t>zhi zuo</t>
    </rPh>
    <rPh sb="4" eb="5">
      <t>zi ji</t>
    </rPh>
    <rPh sb="6" eb="7">
      <t>nao dong</t>
    </rPh>
    <rPh sb="8" eb="9">
      <t>d</t>
    </rPh>
    <rPh sb="9" eb="10">
      <t>shi jian</t>
    </rPh>
    <rPh sb="11" eb="12">
      <t>huo zhe</t>
    </rPh>
    <rPh sb="13" eb="14">
      <t>zhuang bei</t>
    </rPh>
    <phoneticPr fontId="1" type="noConversion"/>
  </si>
  <si>
    <t>休闲挂机轻松养成</t>
    <rPh sb="0" eb="1">
      <t>xiu xian</t>
    </rPh>
    <rPh sb="2" eb="3">
      <t>gua ji</t>
    </rPh>
    <rPh sb="4" eb="5">
      <t>qing song</t>
    </rPh>
    <rPh sb="6" eb="7">
      <t>yang chen</t>
    </rPh>
    <phoneticPr fontId="1" type="noConversion"/>
  </si>
  <si>
    <t>在游戏中和其他团长互喷</t>
    <rPh sb="0" eb="1">
      <t>zai</t>
    </rPh>
    <rPh sb="1" eb="2">
      <t>you xi</t>
    </rPh>
    <rPh sb="3" eb="4">
      <t>zhong</t>
    </rPh>
    <rPh sb="4" eb="5">
      <t>he</t>
    </rPh>
    <rPh sb="5" eb="6">
      <t>qi ta</t>
    </rPh>
    <rPh sb="7" eb="8">
      <t>tuan zhang</t>
    </rPh>
    <rPh sb="9" eb="10">
      <t>hu xiang</t>
    </rPh>
    <rPh sb="10" eb="11">
      <t>peng</t>
    </rPh>
    <phoneticPr fontId="1" type="noConversion"/>
  </si>
  <si>
    <t>填ta的推荐人的理由，哪一条是错的？</t>
    <rPh sb="0" eb="1">
      <t>tian</t>
    </rPh>
    <rPh sb="3" eb="4">
      <t>d</t>
    </rPh>
    <rPh sb="4" eb="5">
      <t>tui jian ren</t>
    </rPh>
    <rPh sb="7" eb="8">
      <t>d</t>
    </rPh>
    <rPh sb="8" eb="9">
      <t>li you</t>
    </rPh>
    <rPh sb="11" eb="12">
      <t>na</t>
    </rPh>
    <rPh sb="14" eb="15">
      <t>shi</t>
    </rPh>
    <rPh sb="15" eb="16">
      <t>cuo</t>
    </rPh>
    <rPh sb="16" eb="17">
      <t>d</t>
    </rPh>
    <phoneticPr fontId="1" type="noConversion"/>
  </si>
  <si>
    <t>ta是能够给你讲解的老司机</t>
    <rPh sb="2" eb="3">
      <t>shi</t>
    </rPh>
    <rPh sb="3" eb="4">
      <t>neng gou</t>
    </rPh>
    <rPh sb="5" eb="6">
      <t>gei ni</t>
    </rPh>
    <rPh sb="7" eb="8">
      <t>jiang jie</t>
    </rPh>
    <rPh sb="9" eb="10">
      <t>d</t>
    </rPh>
    <rPh sb="10" eb="11">
      <t>lao si ji</t>
    </rPh>
    <phoneticPr fontId="1" type="noConversion"/>
  </si>
  <si>
    <t>ta是你的好朋友</t>
    <rPh sb="2" eb="3">
      <t>shi</t>
    </rPh>
    <rPh sb="3" eb="4">
      <t>ni</t>
    </rPh>
    <rPh sb="4" eb="5">
      <t>d</t>
    </rPh>
    <rPh sb="5" eb="6">
      <t>hao peng you</t>
    </rPh>
    <phoneticPr fontId="1" type="noConversion"/>
  </si>
  <si>
    <t>ta能和你一起吐槽乱斗英雄传</t>
    <rPh sb="2" eb="3">
      <t>neng he ni</t>
    </rPh>
    <rPh sb="5" eb="6">
      <t>yi qi</t>
    </rPh>
    <rPh sb="7" eb="8">
      <t>tu cao</t>
    </rPh>
    <rPh sb="9" eb="10">
      <t>luan dou</t>
    </rPh>
    <rPh sb="11" eb="12">
      <t>yin x</t>
    </rPh>
    <rPh sb="13" eb="14">
      <t>zhuan</t>
    </rPh>
    <phoneticPr fontId="1" type="noConversion"/>
  </si>
  <si>
    <t>当游戏中遇到bug，怎样反馈最有效？</t>
    <rPh sb="0" eb="1">
      <t>dang</t>
    </rPh>
    <rPh sb="1" eb="2">
      <t>you xi</t>
    </rPh>
    <rPh sb="3" eb="4">
      <t>zhong</t>
    </rPh>
    <rPh sb="4" eb="5">
      <t>yu dao</t>
    </rPh>
    <rPh sb="10" eb="11">
      <t>zen yang</t>
    </rPh>
    <rPh sb="12" eb="13">
      <t>fan kui</t>
    </rPh>
    <rPh sb="14" eb="15">
      <t>zui you</t>
    </rPh>
    <rPh sb="15" eb="16">
      <t>you xiao</t>
    </rPh>
    <phoneticPr fontId="1" type="noConversion"/>
  </si>
  <si>
    <t>在游戏中不停发帖狂喷</t>
    <rPh sb="0" eb="1">
      <t>zai</t>
    </rPh>
    <rPh sb="1" eb="2">
      <t>you xi</t>
    </rPh>
    <rPh sb="3" eb="4">
      <t>zhong</t>
    </rPh>
    <rPh sb="4" eb="5">
      <t>bu ting</t>
    </rPh>
    <rPh sb="6" eb="7">
      <t>fa tie</t>
    </rPh>
    <rPh sb="8" eb="9">
      <t>kuang pen</t>
    </rPh>
    <phoneticPr fontId="1" type="noConversion"/>
  </si>
  <si>
    <t>召集好友殴打游戏作者</t>
    <rPh sb="0" eb="1">
      <t>zhao ji</t>
    </rPh>
    <rPh sb="2" eb="3">
      <t>hao you</t>
    </rPh>
    <rPh sb="4" eb="5">
      <t>ou da</t>
    </rPh>
    <rPh sb="6" eb="7">
      <t>you xi</t>
    </rPh>
    <rPh sb="8" eb="9">
      <t>zuo zhe</t>
    </rPh>
    <phoneticPr fontId="1" type="noConversion"/>
  </si>
  <si>
    <t>立刻联系客服小姐姐</t>
    <rPh sb="0" eb="1">
      <t>li ke</t>
    </rPh>
    <rPh sb="2" eb="3">
      <t>lian xi</t>
    </rPh>
    <rPh sb="4" eb="5">
      <t>ke fu</t>
    </rPh>
    <rPh sb="6" eb="7">
      <t>xiao jie jie</t>
    </rPh>
    <phoneticPr fontId="1" type="noConversion"/>
  </si>
  <si>
    <t>游戏团队如果拖更了怎么办？</t>
    <rPh sb="0" eb="1">
      <t>you xi</t>
    </rPh>
    <rPh sb="2" eb="3">
      <t>tuan duii</t>
    </rPh>
    <rPh sb="4" eb="5">
      <t>ru guo</t>
    </rPh>
    <rPh sb="6" eb="7">
      <t>tuo</t>
    </rPh>
    <rPh sb="7" eb="8">
      <t>gen</t>
    </rPh>
    <rPh sb="8" eb="9">
      <t>l</t>
    </rPh>
    <rPh sb="9" eb="10">
      <t>z m ban</t>
    </rPh>
    <phoneticPr fontId="1" type="noConversion"/>
  </si>
  <si>
    <t>搬个小板凳围观</t>
    <rPh sb="0" eb="1">
      <t>ban</t>
    </rPh>
    <rPh sb="1" eb="2">
      <t>ge</t>
    </rPh>
    <rPh sb="2" eb="3">
      <t>xiao ban deng</t>
    </rPh>
    <rPh sb="5" eb="6">
      <t>wei guan</t>
    </rPh>
    <phoneticPr fontId="1" type="noConversion"/>
  </si>
  <si>
    <t>打电话报警</t>
    <rPh sb="0" eb="1">
      <t>da dian hua</t>
    </rPh>
    <rPh sb="3" eb="4">
      <t>bao jin</t>
    </rPh>
    <phoneticPr fontId="1" type="noConversion"/>
  </si>
  <si>
    <t>及时联系客服寻求合理解答</t>
    <rPh sb="0" eb="1">
      <t>ji shi</t>
    </rPh>
    <rPh sb="2" eb="3">
      <t>lian xi</t>
    </rPh>
    <rPh sb="4" eb="5">
      <t>ke fu</t>
    </rPh>
    <rPh sb="6" eb="7">
      <t>xun qiu</t>
    </rPh>
    <rPh sb="8" eb="9">
      <t>he li</t>
    </rPh>
    <rPh sb="10" eb="11">
      <t>jie da</t>
    </rPh>
    <phoneticPr fontId="1" type="noConversion"/>
  </si>
  <si>
    <t>如何才能在游戏中获得活跃经验？</t>
    <rPh sb="0" eb="1">
      <t>ru he</t>
    </rPh>
    <rPh sb="2" eb="3">
      <t>cai neng</t>
    </rPh>
    <rPh sb="4" eb="5">
      <t>zai</t>
    </rPh>
    <rPh sb="5" eb="6">
      <t>you xi</t>
    </rPh>
    <rPh sb="7" eb="8">
      <t>zhong</t>
    </rPh>
    <rPh sb="8" eb="9">
      <t>huo de</t>
    </rPh>
    <rPh sb="10" eb="11">
      <t>huo yue</t>
    </rPh>
    <rPh sb="12" eb="13">
      <t>jin yan</t>
    </rPh>
    <phoneticPr fontId="1" type="noConversion"/>
  </si>
  <si>
    <t>每日签到获得</t>
    <rPh sb="0" eb="1">
      <t>mei</t>
    </rPh>
    <rPh sb="2" eb="3">
      <t>qian dao</t>
    </rPh>
    <rPh sb="4" eb="5">
      <t>huo de</t>
    </rPh>
    <phoneticPr fontId="1" type="noConversion"/>
  </si>
  <si>
    <t>完成每日日常任务后获得</t>
    <rPh sb="0" eb="1">
      <t>wan cheng</t>
    </rPh>
    <rPh sb="2" eb="3">
      <t>mei ri</t>
    </rPh>
    <rPh sb="4" eb="5">
      <t>ri chang</t>
    </rPh>
    <rPh sb="6" eb="7">
      <t>ren wu</t>
    </rPh>
    <rPh sb="8" eb="9">
      <t>hou</t>
    </rPh>
    <rPh sb="9" eb="10">
      <t>huo de</t>
    </rPh>
    <phoneticPr fontId="1" type="noConversion"/>
  </si>
  <si>
    <t>推荐好友或者赞助一波</t>
    <rPh sb="0" eb="1">
      <t>tui jian</t>
    </rPh>
    <rPh sb="2" eb="3">
      <t>hao you</t>
    </rPh>
    <rPh sb="4" eb="5">
      <t>huo zhe</t>
    </rPh>
    <rPh sb="6" eb="7">
      <t>zan zhu</t>
    </rPh>
    <rPh sb="8" eb="9">
      <t>yi bo</t>
    </rPh>
    <phoneticPr fontId="1" type="noConversion"/>
  </si>
  <si>
    <t>关于乱斗英雄传，哪一条是错的？</t>
    <rPh sb="0" eb="1">
      <t>guan yu</t>
    </rPh>
    <rPh sb="2" eb="3">
      <t>luan dou</t>
    </rPh>
    <rPh sb="4" eb="5">
      <t>ying xiong zhuan</t>
    </rPh>
    <rPh sb="8" eb="9">
      <t>na ge</t>
    </rPh>
    <rPh sb="9" eb="10">
      <t>yi tiao</t>
    </rPh>
    <rPh sb="11" eb="12">
      <t>shi</t>
    </rPh>
    <rPh sb="12" eb="13">
      <t>cuo</t>
    </rPh>
    <rPh sb="13" eb="14">
      <t>d</t>
    </rPh>
    <phoneticPr fontId="1" type="noConversion"/>
  </si>
  <si>
    <t>游戏作者是蠢蛋</t>
    <rPh sb="0" eb="1">
      <t>you xi</t>
    </rPh>
    <rPh sb="2" eb="3">
      <t>zuo zhe</t>
    </rPh>
    <rPh sb="4" eb="5">
      <t>shi</t>
    </rPh>
    <rPh sb="5" eb="6">
      <t>chun dan</t>
    </rPh>
    <phoneticPr fontId="1" type="noConversion"/>
  </si>
  <si>
    <t>游戏中还有很多不足需要大家监督指正</t>
    <rPh sb="0" eb="1">
      <t>you xi</t>
    </rPh>
    <rPh sb="2" eb="3">
      <t>zhong</t>
    </rPh>
    <rPh sb="3" eb="4">
      <t>hai you</t>
    </rPh>
    <rPh sb="5" eb="6">
      <t>hen duo</t>
    </rPh>
    <rPh sb="7" eb="8">
      <t>bu zu</t>
    </rPh>
    <rPh sb="9" eb="10">
      <t>xu yao</t>
    </rPh>
    <rPh sb="11" eb="12">
      <t>da ja</t>
    </rPh>
    <rPh sb="13" eb="14">
      <t>jian du</t>
    </rPh>
    <rPh sb="15" eb="16">
      <t>zhi zhen</t>
    </rPh>
    <phoneticPr fontId="1" type="noConversion"/>
  </si>
  <si>
    <t>游戏群中有很多大佬可以一起交流</t>
    <rPh sb="0" eb="1">
      <t>you xi</t>
    </rPh>
    <rPh sb="2" eb="3">
      <t>qun</t>
    </rPh>
    <rPh sb="3" eb="4">
      <t>zhong</t>
    </rPh>
    <rPh sb="4" eb="5">
      <t>you</t>
    </rPh>
    <rPh sb="5" eb="6">
      <t>hen d</t>
    </rPh>
    <rPh sb="7" eb="8">
      <t>da lao</t>
    </rPh>
    <rPh sb="9" eb="10">
      <t>ke y</t>
    </rPh>
    <rPh sb="11" eb="12">
      <t>yi qi</t>
    </rPh>
    <rPh sb="13" eb="14">
      <t>jiao liu</t>
    </rPh>
    <phoneticPr fontId="1" type="noConversion"/>
  </si>
  <si>
    <t>这是一个滚服游戏</t>
    <rPh sb="0" eb="1">
      <t>zhe shi yi ge</t>
    </rPh>
    <rPh sb="6" eb="7">
      <t>you xi</t>
    </rPh>
    <phoneticPr fontId="1" type="noConversion"/>
  </si>
  <si>
    <t>关于主角经验的描述，哪一条是错的？</t>
    <rPh sb="0" eb="1">
      <t>guan yu</t>
    </rPh>
    <rPh sb="2" eb="3">
      <t>zhu jiao</t>
    </rPh>
    <rPh sb="4" eb="5">
      <t>jin yan</t>
    </rPh>
    <rPh sb="6" eb="7">
      <t>d</t>
    </rPh>
    <rPh sb="7" eb="8">
      <t>miao shu</t>
    </rPh>
    <rPh sb="10" eb="11">
      <t>na</t>
    </rPh>
    <rPh sb="11" eb="12">
      <t>yi tiao</t>
    </rPh>
    <rPh sb="13" eb="14">
      <t>shi</t>
    </rPh>
    <rPh sb="14" eb="15">
      <t>cuo</t>
    </rPh>
    <rPh sb="15" eb="16">
      <t>d</t>
    </rPh>
    <phoneticPr fontId="1" type="noConversion"/>
  </si>
  <si>
    <t>主角经验在事件、副本、佣兵营地战斗中自动获取</t>
    <rPh sb="0" eb="1">
      <t>zhu jiao</t>
    </rPh>
    <rPh sb="2" eb="3">
      <t>jin yan</t>
    </rPh>
    <rPh sb="4" eb="5">
      <t>zai</t>
    </rPh>
    <rPh sb="5" eb="6">
      <t>shi jian</t>
    </rPh>
    <rPh sb="8" eb="9">
      <t>fu ben</t>
    </rPh>
    <rPh sb="11" eb="12">
      <t>yong bin</t>
    </rPh>
    <rPh sb="13" eb="14">
      <t>yin di</t>
    </rPh>
    <rPh sb="15" eb="16">
      <t>zhan dou</t>
    </rPh>
    <rPh sb="17" eb="18">
      <t>zhong</t>
    </rPh>
    <rPh sb="18" eb="19">
      <t>zi dong</t>
    </rPh>
    <rPh sb="20" eb="21">
      <t>huo qu</t>
    </rPh>
    <phoneticPr fontId="1" type="noConversion"/>
  </si>
  <si>
    <t>主角经验获取时自动增加当前主角经验</t>
    <rPh sb="0" eb="1">
      <t>zhu jiao</t>
    </rPh>
    <rPh sb="2" eb="3">
      <t>jin yan</t>
    </rPh>
    <rPh sb="4" eb="5">
      <t>huo qu</t>
    </rPh>
    <rPh sb="6" eb="7">
      <t>shi</t>
    </rPh>
    <rPh sb="7" eb="8">
      <t>zi dong</t>
    </rPh>
    <rPh sb="9" eb="10">
      <t>zen jia</t>
    </rPh>
    <rPh sb="11" eb="12">
      <t>dang qian</t>
    </rPh>
    <rPh sb="13" eb="14">
      <t>zhu jiao</t>
    </rPh>
    <rPh sb="15" eb="16">
      <t>jin yan</t>
    </rPh>
    <phoneticPr fontId="1" type="noConversion"/>
  </si>
  <si>
    <t>可以通过商店兑换道具增加主角经验</t>
    <rPh sb="0" eb="1">
      <t>ke y</t>
    </rPh>
    <rPh sb="2" eb="3">
      <t>tong guo</t>
    </rPh>
    <rPh sb="4" eb="5">
      <t>shang dian</t>
    </rPh>
    <rPh sb="6" eb="7">
      <t>dui huan</t>
    </rPh>
    <rPh sb="8" eb="9">
      <t>dao ju</t>
    </rPh>
    <rPh sb="10" eb="11">
      <t>zen jia</t>
    </rPh>
    <rPh sb="12" eb="13">
      <t>zhu j ao</t>
    </rPh>
    <rPh sb="14" eb="15">
      <t>jin yan</t>
    </rPh>
    <phoneticPr fontId="1" type="noConversion"/>
  </si>
  <si>
    <t>主角经验等于英雄经验</t>
    <rPh sb="0" eb="1">
      <t>zhu jiao</t>
    </rPh>
    <rPh sb="2" eb="3">
      <t>jin yan</t>
    </rPh>
    <rPh sb="4" eb="5">
      <t>deng yu</t>
    </rPh>
    <rPh sb="6" eb="7">
      <t>ying xiong</t>
    </rPh>
    <rPh sb="8" eb="9">
      <t>jin yan</t>
    </rPh>
    <phoneticPr fontId="1" type="noConversion"/>
  </si>
  <si>
    <t>关于升星的描述，哪一条是错的？</t>
    <rPh sb="8" eb="9">
      <t>na</t>
    </rPh>
    <rPh sb="9" eb="10">
      <t>yi tiao</t>
    </rPh>
    <rPh sb="11" eb="12">
      <t>shi</t>
    </rPh>
    <rPh sb="12" eb="13">
      <t>cuo</t>
    </rPh>
    <rPh sb="13" eb="14">
      <t>d</t>
    </rPh>
    <phoneticPr fontId="1" type="noConversion"/>
  </si>
  <si>
    <t>升星可以提高英雄的四维</t>
    <rPh sb="0" eb="1">
      <t>sheng ji</t>
    </rPh>
    <rPh sb="1" eb="2">
      <t>xing</t>
    </rPh>
    <rPh sb="2" eb="3">
      <t>ke y</t>
    </rPh>
    <rPh sb="4" eb="5">
      <t>ti gao</t>
    </rPh>
    <rPh sb="6" eb="7">
      <t>ying xiong</t>
    </rPh>
    <rPh sb="8" eb="9">
      <t>d</t>
    </rPh>
    <rPh sb="9" eb="10">
      <t>si wei</t>
    </rPh>
    <phoneticPr fontId="1" type="noConversion"/>
  </si>
  <si>
    <t>在英雄升到满级后升级按钮变为升星按钮</t>
    <rPh sb="0" eb="1">
      <t>zai</t>
    </rPh>
    <rPh sb="1" eb="2">
      <t>ying xiogn</t>
    </rPh>
    <rPh sb="3" eb="4">
      <t>sheng dao</t>
    </rPh>
    <rPh sb="5" eb="6">
      <t>man ji hou</t>
    </rPh>
    <rPh sb="8" eb="9">
      <t>sheng ji</t>
    </rPh>
    <rPh sb="10" eb="11">
      <t>an niu</t>
    </rPh>
    <rPh sb="12" eb="13">
      <t>bian wei</t>
    </rPh>
    <rPh sb="14" eb="15">
      <t>sheng</t>
    </rPh>
    <rPh sb="15" eb="16">
      <t>xing</t>
    </rPh>
    <rPh sb="16" eb="17">
      <t>an niu</t>
    </rPh>
    <phoneticPr fontId="1" type="noConversion"/>
  </si>
  <si>
    <t>通过消耗相同星级和类型的英雄来升级</t>
    <rPh sb="0" eb="1">
      <t>tong guo</t>
    </rPh>
    <rPh sb="2" eb="3">
      <t>xiao hao</t>
    </rPh>
    <rPh sb="4" eb="5">
      <t>xiang tong</t>
    </rPh>
    <rPh sb="6" eb="7">
      <t>xing ji</t>
    </rPh>
    <rPh sb="8" eb="9">
      <t>he</t>
    </rPh>
    <rPh sb="9" eb="10">
      <t>lei xing</t>
    </rPh>
    <rPh sb="11" eb="12">
      <t>d</t>
    </rPh>
    <rPh sb="12" eb="13">
      <t>ying xiong</t>
    </rPh>
    <rPh sb="14" eb="15">
      <t>lai</t>
    </rPh>
    <rPh sb="15" eb="16">
      <t>sheng ji</t>
    </rPh>
    <phoneticPr fontId="1" type="noConversion"/>
  </si>
  <si>
    <t>升星之后英雄的进攻欲望会变强</t>
    <rPh sb="0" eb="1">
      <t>sheng xing</t>
    </rPh>
    <rPh sb="2" eb="3">
      <t>zhi hou</t>
    </rPh>
    <rPh sb="4" eb="5">
      <t>ying xiong</t>
    </rPh>
    <rPh sb="6" eb="7">
      <t>d</t>
    </rPh>
    <rPh sb="7" eb="8">
      <t>jin gong yu wang</t>
    </rPh>
    <rPh sb="11" eb="12">
      <t>hui</t>
    </rPh>
    <rPh sb="12" eb="13">
      <t>bian qiang</t>
    </rPh>
    <phoneticPr fontId="1" type="noConversion"/>
  </si>
  <si>
    <t>速度和耐力（鞋子）的关系，哪一个是错的？</t>
    <rPh sb="13" eb="14">
      <t>na</t>
    </rPh>
    <rPh sb="17" eb="18">
      <t>cuo</t>
    </rPh>
    <phoneticPr fontId="1" type="noConversion"/>
  </si>
  <si>
    <t>速度和耐力是同一个数值</t>
    <phoneticPr fontId="1" type="noConversion"/>
  </si>
  <si>
    <t>速度能够提升耐力的恢复速度</t>
    <phoneticPr fontId="1" type="noConversion"/>
  </si>
  <si>
    <t>100点速度提高1%恢复速度</t>
    <phoneticPr fontId="1" type="noConversion"/>
  </si>
  <si>
    <t>双方速度差距越大，耐力的恢复量差距越大</t>
    <rPh sb="0" eb="1">
      <t>shuang fang</t>
    </rPh>
    <rPh sb="2" eb="3">
      <t>su du</t>
    </rPh>
    <rPh sb="4" eb="5">
      <t>cha ju</t>
    </rPh>
    <rPh sb="6" eb="7">
      <t>yue da</t>
    </rPh>
    <rPh sb="9" eb="10">
      <t>nai li</t>
    </rPh>
    <rPh sb="11" eb="12">
      <t>d</t>
    </rPh>
    <rPh sb="12" eb="13">
      <t>hui fu</t>
    </rPh>
    <rPh sb="14" eb="15">
      <t>liang</t>
    </rPh>
    <rPh sb="15" eb="16">
      <t>cha ju</t>
    </rPh>
    <rPh sb="17" eb="18">
      <t>yue da</t>
    </rPh>
    <phoneticPr fontId="1" type="noConversion"/>
  </si>
  <si>
    <t>游戏开始时双方会获得一个小范围随机的初始耐力值</t>
    <rPh sb="0" eb="1">
      <t>you xi</t>
    </rPh>
    <rPh sb="2" eb="3">
      <t>kai shi</t>
    </rPh>
    <rPh sb="4" eb="5">
      <t>shi</t>
    </rPh>
    <rPh sb="5" eb="6">
      <t>shuang fang</t>
    </rPh>
    <rPh sb="7" eb="8">
      <t>hui</t>
    </rPh>
    <rPh sb="8" eb="9">
      <t>huo de</t>
    </rPh>
    <rPh sb="10" eb="11">
      <t>yi ge</t>
    </rPh>
    <rPh sb="12" eb="13">
      <t>xiao fan wei</t>
    </rPh>
    <rPh sb="15" eb="16">
      <t>sui ji</t>
    </rPh>
    <rPh sb="17" eb="18">
      <t>d</t>
    </rPh>
    <rPh sb="18" eb="19">
      <t>chu shi</t>
    </rPh>
    <rPh sb="20" eb="21">
      <t>nai li</t>
    </rPh>
    <rPh sb="22" eb="23">
      <t>zhi</t>
    </rPh>
    <phoneticPr fontId="1" type="noConversion"/>
  </si>
  <si>
    <t>所有资源没有使用限制</t>
    <rPh sb="0" eb="1">
      <t>suo you</t>
    </rPh>
    <rPh sb="2" eb="3">
      <t>zi yuan</t>
    </rPh>
    <rPh sb="4" eb="5">
      <t>mei you</t>
    </rPh>
    <rPh sb="6" eb="7">
      <t>shi yong</t>
    </rPh>
    <rPh sb="8" eb="9">
      <t>xian zhi</t>
    </rPh>
    <phoneticPr fontId="1" type="noConversion"/>
  </si>
  <si>
    <t>当该回合配置连招时，优先释放连招技能</t>
    <phoneticPr fontId="1" type="noConversion"/>
  </si>
  <si>
    <t>连招技能的触发回合为：初始冷却+n*冷却时间</t>
    <phoneticPr fontId="1" type="noConversion"/>
  </si>
  <si>
    <t>连招技能会受到消耗的怒气、能量、法力限制，但是不会受到耐力的限制</t>
    <phoneticPr fontId="1" type="noConversion"/>
  </si>
  <si>
    <t>所有的概率都是独立计算的</t>
    <phoneticPr fontId="1" type="noConversion"/>
  </si>
  <si>
    <t>除非有回合数或者层数限制，一般可以无限叠加</t>
    <phoneticPr fontId="1" type="noConversion"/>
  </si>
  <si>
    <t>如果缺少钻石，哪一条是错误的？</t>
    <rPh sb="0" eb="1">
      <t>ru guo</t>
    </rPh>
    <rPh sb="2" eb="3">
      <t>que shao</t>
    </rPh>
    <rPh sb="4" eb="5">
      <t>zuan shi</t>
    </rPh>
    <rPh sb="7" eb="8">
      <t>na yi tiao</t>
    </rPh>
    <rPh sb="10" eb="11">
      <t>shi</t>
    </rPh>
    <rPh sb="11" eb="12">
      <t>cuo wu</t>
    </rPh>
    <rPh sb="13" eb="14">
      <t>d</t>
    </rPh>
    <phoneticPr fontId="1" type="noConversion"/>
  </si>
  <si>
    <t>在公会中击败土地精</t>
    <rPh sb="0" eb="1">
      <t>zai</t>
    </rPh>
    <rPh sb="1" eb="2">
      <t>gong hui zhong</t>
    </rPh>
    <rPh sb="4" eb="5">
      <t>ji bai</t>
    </rPh>
    <rPh sb="6" eb="7">
      <t>tu di jin</t>
    </rPh>
    <rPh sb="7" eb="8">
      <t>di jing</t>
    </rPh>
    <phoneticPr fontId="1" type="noConversion"/>
  </si>
  <si>
    <t>积极清扫事件</t>
    <rPh sb="0" eb="1">
      <t>ji ji</t>
    </rPh>
    <rPh sb="2" eb="3">
      <t>qing sao</t>
    </rPh>
    <rPh sb="4" eb="5">
      <t>shi jian</t>
    </rPh>
    <phoneticPr fontId="1" type="noConversion"/>
  </si>
  <si>
    <t>与朋友一起参与制作钻石事件</t>
    <rPh sb="0" eb="1">
      <t>yu</t>
    </rPh>
    <rPh sb="1" eb="2">
      <t>peng you</t>
    </rPh>
    <rPh sb="3" eb="4">
      <t>yi qi</t>
    </rPh>
    <rPh sb="5" eb="6">
      <t>can yu</t>
    </rPh>
    <rPh sb="7" eb="8">
      <t>zhi zuo</t>
    </rPh>
    <rPh sb="9" eb="10">
      <t>zuan shi</t>
    </rPh>
    <rPh sb="11" eb="12">
      <t>shi jian</t>
    </rPh>
    <phoneticPr fontId="1" type="noConversion"/>
  </si>
  <si>
    <t>和客服小姐姐进行交易</t>
    <rPh sb="0" eb="1">
      <t>he</t>
    </rPh>
    <rPh sb="1" eb="2">
      <t>ke fu</t>
    </rPh>
    <rPh sb="3" eb="4">
      <t>xiao jie ji</t>
    </rPh>
    <rPh sb="4" eb="5">
      <t>jie jie</t>
    </rPh>
    <rPh sb="6" eb="7">
      <t>jin x</t>
    </rPh>
    <rPh sb="8" eb="9">
      <t>jiao yi</t>
    </rPh>
    <phoneticPr fontId="1" type="noConversion"/>
  </si>
  <si>
    <t>关于技能石的描述，哪一条是错误的？</t>
    <rPh sb="0" eb="1">
      <t>guan yu</t>
    </rPh>
    <rPh sb="2" eb="3">
      <t>ji neng shi</t>
    </rPh>
    <rPh sb="4" eb="5">
      <t>shi tou</t>
    </rPh>
    <rPh sb="5" eb="6">
      <t>d</t>
    </rPh>
    <rPh sb="6" eb="7">
      <t>miao shu</t>
    </rPh>
    <rPh sb="9" eb="10">
      <t>na yi tiao</t>
    </rPh>
    <rPh sb="12" eb="13">
      <t>shi</t>
    </rPh>
    <rPh sb="13" eb="14">
      <t>cuo wu</t>
    </rPh>
    <rPh sb="15" eb="16">
      <t>d</t>
    </rPh>
    <phoneticPr fontId="1" type="noConversion"/>
  </si>
  <si>
    <t>技能石最直接的获取方式是分解英雄</t>
    <rPh sb="0" eb="1">
      <t>ji neng shi</t>
    </rPh>
    <rPh sb="2" eb="3">
      <t>shi tou</t>
    </rPh>
    <rPh sb="3" eb="4">
      <t>zui zhi jie</t>
    </rPh>
    <rPh sb="6" eb="7">
      <t>d</t>
    </rPh>
    <rPh sb="7" eb="8">
      <t>huo qu</t>
    </rPh>
    <rPh sb="9" eb="10">
      <t>fang shi</t>
    </rPh>
    <rPh sb="11" eb="12">
      <t>shi</t>
    </rPh>
    <rPh sb="12" eb="13">
      <t>feng jie</t>
    </rPh>
    <rPh sb="14" eb="15">
      <t>ying xiong</t>
    </rPh>
    <phoneticPr fontId="1" type="noConversion"/>
  </si>
  <si>
    <t>游戏中有普通、史诗、传说、神话4种技能石</t>
    <rPh sb="0" eb="1">
      <t>you xi</t>
    </rPh>
    <rPh sb="2" eb="3">
      <t>zhong</t>
    </rPh>
    <rPh sb="3" eb="4">
      <t>you</t>
    </rPh>
    <rPh sb="4" eb="5">
      <t>pu tong</t>
    </rPh>
    <rPh sb="7" eb="8">
      <t>shi shi</t>
    </rPh>
    <rPh sb="10" eb="11">
      <t>chuan shuo</t>
    </rPh>
    <rPh sb="13" eb="14">
      <t>shen hua</t>
    </rPh>
    <rPh sb="16" eb="17">
      <t>zhong</t>
    </rPh>
    <rPh sb="17" eb="18">
      <t>ji neng shi</t>
    </rPh>
    <rPh sb="19" eb="20">
      <t>shi tou</t>
    </rPh>
    <phoneticPr fontId="1" type="noConversion"/>
  </si>
  <si>
    <t>万能技能石适用于所有品质的英雄</t>
    <rPh sb="0" eb="1">
      <t>wan neng</t>
    </rPh>
    <rPh sb="2" eb="3">
      <t>ji neng shi</t>
    </rPh>
    <rPh sb="4" eb="5">
      <t>shi tou</t>
    </rPh>
    <rPh sb="5" eb="6">
      <t>shi yong yu</t>
    </rPh>
    <rPh sb="8" eb="9">
      <t>suo you</t>
    </rPh>
    <rPh sb="10" eb="11">
      <t>pin zhi</t>
    </rPh>
    <rPh sb="12" eb="13">
      <t>d</t>
    </rPh>
    <rPh sb="13" eb="14">
      <t>ying xiong</t>
    </rPh>
    <phoneticPr fontId="1" type="noConversion"/>
  </si>
  <si>
    <t>每个英雄可以无限使用技能石</t>
    <rPh sb="0" eb="1">
      <t>mei ge</t>
    </rPh>
    <rPh sb="2" eb="3">
      <t>ying ixong</t>
    </rPh>
    <rPh sb="4" eb="5">
      <t>ke y</t>
    </rPh>
    <rPh sb="6" eb="7">
      <t>wu xian</t>
    </rPh>
    <rPh sb="8" eb="9">
      <t>shi yong</t>
    </rPh>
    <rPh sb="10" eb="11">
      <t>ji neng shi</t>
    </rPh>
    <rPh sb="12" eb="13">
      <t>shi tou</t>
    </rPh>
    <phoneticPr fontId="1" type="noConversion"/>
  </si>
  <si>
    <t>如果游戏中出现不理解的机制和属性，哪一条是错误的？</t>
    <rPh sb="0" eb="1">
      <t>ru guo</t>
    </rPh>
    <rPh sb="2" eb="3">
      <t>you xi</t>
    </rPh>
    <rPh sb="4" eb="5">
      <t>zho g n</t>
    </rPh>
    <rPh sb="5" eb="6">
      <t>chu xian</t>
    </rPh>
    <rPh sb="7" eb="8">
      <t>bu li jie</t>
    </rPh>
    <rPh sb="10" eb="11">
      <t>d</t>
    </rPh>
    <rPh sb="11" eb="12">
      <t>ji zhi</t>
    </rPh>
    <rPh sb="13" eb="14">
      <t>he</t>
    </rPh>
    <rPh sb="14" eb="15">
      <t>shu x</t>
    </rPh>
    <rPh sb="17" eb="18">
      <t>na yi tiao</t>
    </rPh>
    <rPh sb="20" eb="21">
      <t>shi</t>
    </rPh>
    <rPh sb="21" eb="22">
      <t>cuo wu</t>
    </rPh>
    <rPh sb="23" eb="24">
      <t>d</t>
    </rPh>
    <phoneticPr fontId="1" type="noConversion"/>
  </si>
  <si>
    <t>勤点游戏中的i来进行查询</t>
    <rPh sb="0" eb="1">
      <t>qin lao</t>
    </rPh>
    <rPh sb="1" eb="2">
      <t>dian</t>
    </rPh>
    <rPh sb="2" eb="3">
      <t>you xi</t>
    </rPh>
    <rPh sb="4" eb="5">
      <t>zhong</t>
    </rPh>
    <rPh sb="5" eb="6">
      <t>d</t>
    </rPh>
    <rPh sb="7" eb="8">
      <t>lai</t>
    </rPh>
    <rPh sb="8" eb="9">
      <t>jin x</t>
    </rPh>
    <rPh sb="10" eb="11">
      <t>cha x</t>
    </rPh>
    <phoneticPr fontId="1" type="noConversion"/>
  </si>
  <si>
    <t>加入玩家群咨询大佬</t>
    <rPh sb="0" eb="1">
      <t>jia ru</t>
    </rPh>
    <rPh sb="2" eb="3">
      <t>wan jia</t>
    </rPh>
    <rPh sb="4" eb="5">
      <t>qun</t>
    </rPh>
    <rPh sb="5" eb="6">
      <t>zi xun</t>
    </rPh>
    <rPh sb="7" eb="8">
      <t>da lao</t>
    </rPh>
    <phoneticPr fontId="1" type="noConversion"/>
  </si>
  <si>
    <t>在论坛上查看攻略</t>
    <rPh sb="0" eb="1">
      <t>zai</t>
    </rPh>
    <rPh sb="1" eb="2">
      <t>lun tan</t>
    </rPh>
    <rPh sb="3" eb="4">
      <t>shang</t>
    </rPh>
    <rPh sb="4" eb="5">
      <t>cha kan</t>
    </rPh>
    <rPh sb="6" eb="7">
      <t>gong lue</t>
    </rPh>
    <phoneticPr fontId="1" type="noConversion"/>
  </si>
  <si>
    <t>怒摔手机</t>
    <rPh sb="0" eb="1">
      <t>nu shuai</t>
    </rPh>
    <rPh sb="2" eb="3">
      <t>shou ji</t>
    </rPh>
    <phoneticPr fontId="1" type="noConversion"/>
  </si>
  <si>
    <t>我怎能不变态</t>
    <phoneticPr fontId="1" type="noConversion"/>
  </si>
  <si>
    <t>关于战斗时血条下面资源的描述哪个是不正确的？</t>
    <rPh sb="2" eb="3">
      <t>zhan dou</t>
    </rPh>
    <rPh sb="4" eb="5">
      <t>shi</t>
    </rPh>
    <rPh sb="5" eb="6">
      <t>xue</t>
    </rPh>
    <rPh sb="6" eb="7">
      <t>tiao</t>
    </rPh>
    <rPh sb="7" eb="8">
      <t>xia m</t>
    </rPh>
    <rPh sb="9" eb="10">
      <t>zi yuan</t>
    </rPh>
    <phoneticPr fontId="1" type="noConversion"/>
  </si>
  <si>
    <t>触发型的技能，一般对整个队伍都有效果</t>
    <rPh sb="2" eb="3">
      <t>xing</t>
    </rPh>
    <phoneticPr fontId="1" type="noConversion"/>
  </si>
  <si>
    <t>.@icon_nuqi@怒气，@icon_nengliang2@能量，@icon_fali2@法力值影响某些技能的释放</t>
    <rPh sb="2" eb="3">
      <t>nu qi</t>
    </rPh>
    <rPh sb="7" eb="8">
      <t>neng liang</t>
    </rPh>
    <rPh sb="12" eb="13">
      <t>fa li zhi</t>
    </rPh>
    <rPh sb="15" eb="16">
      <t>ying xiang</t>
    </rPh>
    <rPh sb="17" eb="18">
      <t>mou xie</t>
    </rPh>
    <rPh sb="19" eb="20">
      <t>ji neng</t>
    </rPh>
    <rPh sb="21" eb="22">
      <t>d</t>
    </rPh>
    <rPh sb="22" eb="23">
      <t>shi fang</t>
    </rPh>
    <phoneticPr fontId="1" type="noConversion"/>
  </si>
  <si>
    <t>去各大论坛狂刷666</t>
    <rPh sb="0" eb="1">
      <t>qu</t>
    </rPh>
    <rPh sb="1" eb="2">
      <t>ge da</t>
    </rPh>
    <rPh sb="3" eb="4">
      <t>lun tan</t>
    </rPh>
    <rPh sb="5" eb="6">
      <t>kuang shua</t>
    </rPh>
    <phoneticPr fontId="1" type="noConversion"/>
  </si>
  <si>
    <t>其他三条都有效</t>
    <rPh sb="4" eb="5">
      <t>dou</t>
    </rPh>
    <rPh sb="5" eb="6">
      <t>you xiao</t>
    </rPh>
    <phoneticPr fontId="1" type="noConversion"/>
  </si>
  <si>
    <t>其他三条都可以</t>
    <rPh sb="4" eb="5">
      <t>san zhe</t>
    </rPh>
    <rPh sb="6" eb="7">
      <t>dou ke yi</t>
    </rPh>
    <phoneticPr fontId="1" type="noConversion"/>
  </si>
  <si>
    <t>当双方@icon_naili@耐力都恢复到100点或其他三条时才开始计算出手</t>
  </si>
  <si>
    <t>其他三条都正确</t>
  </si>
  <si>
    <t>ta对你使用了王的微笑试图进行“传销”</t>
    <rPh sb="2" eb="3">
      <t>dui ni</t>
    </rPh>
    <rPh sb="4" eb="5">
      <t>shi yong</t>
    </rPh>
    <rPh sb="6" eb="7">
      <t>l</t>
    </rPh>
    <rPh sb="7" eb="8">
      <t>wang</t>
    </rPh>
    <rPh sb="8" eb="9">
      <t>d</t>
    </rPh>
    <rPh sb="9" eb="10">
      <t>wei xiao</t>
    </rPh>
    <rPh sb="11" eb="12">
      <t>shi tu</t>
    </rPh>
    <rPh sb="13" eb="14">
      <t>jin xing</t>
    </rPh>
    <rPh sb="15" eb="16">
      <t>chuan xiao</t>
    </rPh>
    <phoneticPr fontId="1" type="noConversion"/>
  </si>
  <si>
    <t>LD633195473</t>
    <phoneticPr fontId="1" type="noConversion"/>
  </si>
  <si>
    <t>活动结束时切磋排名第51-100</t>
  </si>
  <si>
    <t>活动结束时切磋排名第11-50</t>
  </si>
  <si>
    <t>活动结束时切磋排名第4-10</t>
  </si>
  <si>
    <t>活动结束时切磋排名第3</t>
  </si>
  <si>
    <t>活动结束时切磋排名第2</t>
  </si>
  <si>
    <t>活动结束时切磋排名第1</t>
  </si>
  <si>
    <t>累计切磋挑战对手5次</t>
  </si>
  <si>
    <t>累计切磋挑战对手10次</t>
  </si>
  <si>
    <t>累计切磋挑战对手20次</t>
  </si>
  <si>
    <t>累计切磋挑战对手30次</t>
  </si>
  <si>
    <t>累计切磋挑战对手40次</t>
  </si>
  <si>
    <t>累计切磋挑战对手50次</t>
  </si>
  <si>
    <t>activity424</t>
  </si>
  <si>
    <t>神之契约</t>
    <phoneticPr fontId="1" type="noConversion"/>
  </si>
  <si>
    <t>activity405</t>
  </si>
  <si>
    <t>征战天下</t>
    <phoneticPr fontId="1" type="noConversion"/>
  </si>
  <si>
    <t>activity509</t>
  </si>
  <si>
    <t>挥金如土</t>
    <phoneticPr fontId="1" type="noConversion"/>
  </si>
  <si>
    <t>佣兵领地累计夺回矿点10次</t>
    <phoneticPr fontId="1" type="noConversion"/>
  </si>
  <si>
    <t>佣兵领地累计夺回矿点60次</t>
    <phoneticPr fontId="1" type="noConversion"/>
  </si>
  <si>
    <t>佣兵领地累计夺回矿点15次</t>
    <phoneticPr fontId="1" type="noConversion"/>
  </si>
  <si>
    <t>佣兵领地累计夺回矿点25次</t>
    <phoneticPr fontId="1" type="noConversion"/>
  </si>
  <si>
    <t>佣兵领地累计夺回矿点40次</t>
    <phoneticPr fontId="1" type="noConversion"/>
  </si>
  <si>
    <t>2017-08-21 00:00:00</t>
    <phoneticPr fontId="1" type="noConversion"/>
  </si>
  <si>
    <t>2017-09-20 23:59:59</t>
    <phoneticPr fontId="1" type="noConversion"/>
  </si>
  <si>
    <t>2017-08-21 00:00:00</t>
    <phoneticPr fontId="1" type="noConversion"/>
  </si>
  <si>
    <t>累计登录4天</t>
    <phoneticPr fontId="1" type="noConversion"/>
  </si>
  <si>
    <t>累计登录6天</t>
    <phoneticPr fontId="1" type="noConversion"/>
  </si>
  <si>
    <t>累计登录9天</t>
    <phoneticPr fontId="1" type="noConversion"/>
  </si>
  <si>
    <t>累计登录12天</t>
    <phoneticPr fontId="1" type="noConversion"/>
  </si>
  <si>
    <t>累计消费80000钻石</t>
    <phoneticPr fontId="1" type="noConversion"/>
  </si>
  <si>
    <t>累计击败土地精1次</t>
  </si>
  <si>
    <t>累计击败土地精2次</t>
  </si>
  <si>
    <t>累计击败土地精3次</t>
  </si>
  <si>
    <t>累计击败土地精5次</t>
  </si>
  <si>
    <t>累计击败土地精7次</t>
  </si>
  <si>
    <t>累计击败土地精10次</t>
  </si>
  <si>
    <t>累计击败土地精14次</t>
    <phoneticPr fontId="1" type="noConversion"/>
  </si>
  <si>
    <t>佣兵领地累计夺回矿点80次</t>
    <phoneticPr fontId="1" type="noConversion"/>
  </si>
  <si>
    <t>今日累计完成30个事件</t>
  </si>
  <si>
    <t>击败土地精</t>
    <phoneticPr fontId="1" type="noConversion"/>
  </si>
  <si>
    <t>黑人问号</t>
    <phoneticPr fontId="1" type="noConversion"/>
  </si>
  <si>
    <t>九磅十五便士</t>
    <phoneticPr fontId="1" type="noConversion"/>
  </si>
  <si>
    <t>buildmorefarm</t>
    <phoneticPr fontId="1" type="noConversion"/>
  </si>
  <si>
    <t>必须正对你的目标</t>
    <phoneticPr fontId="1" type="noConversion"/>
  </si>
  <si>
    <t>你需要一个目标</t>
    <phoneticPr fontId="1" type="noConversion"/>
  </si>
  <si>
    <t>法力值不足</t>
    <phoneticPr fontId="1" type="noConversion"/>
  </si>
  <si>
    <t>说出你的故事</t>
    <phoneticPr fontId="1" type="noConversion"/>
  </si>
  <si>
    <t>全军突击</t>
    <phoneticPr fontId="1" type="noConversion"/>
  </si>
  <si>
    <t>一代版本一代神</t>
    <phoneticPr fontId="1" type="noConversion"/>
  </si>
  <si>
    <t>沉迷学习无法自拔</t>
    <phoneticPr fontId="1" type="noConversion"/>
  </si>
  <si>
    <t>无路赛无路赛无路赛</t>
    <phoneticPr fontId="1" type="noConversion"/>
  </si>
  <si>
    <t>第二天零点</t>
    <phoneticPr fontId="1" type="noConversion"/>
  </si>
  <si>
    <t>正义的伙伴</t>
    <phoneticPr fontId="1" type="noConversion"/>
  </si>
  <si>
    <t>我从未见过有如此厚颜无耻之人</t>
    <phoneticPr fontId="1" type="noConversion"/>
  </si>
  <si>
    <t>一波回到解放前</t>
    <phoneticPr fontId="1" type="noConversion"/>
  </si>
  <si>
    <t>一入乱斗深似海</t>
    <phoneticPr fontId="1" type="noConversion"/>
  </si>
  <si>
    <t>托马斯回旋炮</t>
    <phoneticPr fontId="1" type="noConversion"/>
  </si>
  <si>
    <t>今晚吃鸡</t>
    <phoneticPr fontId="1" type="noConversion"/>
  </si>
  <si>
    <t>我觉得有失公正</t>
    <phoneticPr fontId="1" type="noConversion"/>
  </si>
  <si>
    <t>我半藏打钱</t>
    <phoneticPr fontId="1" type="noConversion"/>
  </si>
  <si>
    <t>我觉得很普通</t>
    <phoneticPr fontId="1" type="noConversion"/>
  </si>
  <si>
    <t>rua</t>
    <phoneticPr fontId="1" type="noConversion"/>
  </si>
  <si>
    <t>responseerror</t>
    <phoneticPr fontId="1" type="noConversion"/>
  </si>
  <si>
    <t>404notfound</t>
    <phoneticPr fontId="1" type="noConversion"/>
  </si>
  <si>
    <t>丰田秀吉</t>
    <phoneticPr fontId="1" type="noConversion"/>
  </si>
  <si>
    <t>黑化肥发灰会挥发</t>
    <phoneticPr fontId="1" type="noConversion"/>
  </si>
  <si>
    <t>一起哈啤</t>
    <phoneticPr fontId="1" type="noConversion"/>
  </si>
  <si>
    <t>开始你的表演</t>
    <phoneticPr fontId="1" type="noConversion"/>
  </si>
  <si>
    <t>tv67465913</t>
    <phoneticPr fontId="1" type="noConversion"/>
  </si>
  <si>
    <t>养狗计划</t>
    <phoneticPr fontId="1" type="noConversion"/>
  </si>
  <si>
    <t>升星</t>
    <phoneticPr fontId="1" type="noConversion"/>
  </si>
  <si>
    <t>将1个英雄升到3星</t>
    <phoneticPr fontId="1" type="noConversion"/>
  </si>
  <si>
    <t>将1个英雄升到4星</t>
  </si>
  <si>
    <t>将1个英雄升到5星</t>
  </si>
  <si>
    <t>将1个英雄升到6星</t>
  </si>
  <si>
    <t>将1个英雄升到7星</t>
  </si>
  <si>
    <t>赢得公会战</t>
    <phoneticPr fontId="1" type="noConversion"/>
  </si>
  <si>
    <t>公会-参与</t>
    <phoneticPr fontId="1" type="noConversion"/>
  </si>
  <si>
    <t>公会-胜利</t>
    <phoneticPr fontId="1" type="noConversion"/>
  </si>
  <si>
    <t>公会完成1次公会战</t>
    <phoneticPr fontId="1" type="noConversion"/>
  </si>
  <si>
    <t>公会赢得1次公会战</t>
    <phoneticPr fontId="1" type="noConversion"/>
  </si>
  <si>
    <t>累计切磋挑战对手60次</t>
    <phoneticPr fontId="1" type="noConversion"/>
  </si>
  <si>
    <t>完成公会战</t>
    <phoneticPr fontId="1" type="noConversion"/>
  </si>
  <si>
    <t>公会赢得3次公会战</t>
    <phoneticPr fontId="1" type="noConversion"/>
  </si>
  <si>
    <t>公会完成3次公会战</t>
    <phoneticPr fontId="1" type="noConversion"/>
  </si>
  <si>
    <t>公会完成10次公会战</t>
    <phoneticPr fontId="1" type="noConversion"/>
  </si>
  <si>
    <t>公会完成50次公会战</t>
    <phoneticPr fontId="1" type="noConversion"/>
  </si>
  <si>
    <t>公会完成100次公会战</t>
    <phoneticPr fontId="1" type="noConversion"/>
  </si>
  <si>
    <t>公会完成200次公会战</t>
    <phoneticPr fontId="1" type="noConversion"/>
  </si>
  <si>
    <t>公会赢得10次公会战</t>
    <phoneticPr fontId="1" type="noConversion"/>
  </si>
  <si>
    <t>公会赢得20次公会战</t>
    <phoneticPr fontId="1" type="noConversion"/>
  </si>
  <si>
    <t>公会赢得50次公会战</t>
    <phoneticPr fontId="1" type="noConversion"/>
  </si>
  <si>
    <t>公会赢得100次公会战</t>
    <phoneticPr fontId="1" type="noConversion"/>
  </si>
  <si>
    <t>观看</t>
    <phoneticPr fontId="1" type="noConversion"/>
  </si>
  <si>
    <t>观看1次巅峰对决</t>
    <phoneticPr fontId="1" type="noConversion"/>
  </si>
  <si>
    <t>升级1次英雄技能</t>
    <phoneticPr fontId="1" type="noConversion"/>
  </si>
  <si>
    <t>SZ7087</t>
  </si>
  <si>
    <t>SZ5220</t>
  </si>
  <si>
    <t>2017—9—16 00:00:00</t>
  </si>
  <si>
    <t>2017—9—16 23:59:59</t>
  </si>
  <si>
    <t>SZ7997</t>
  </si>
  <si>
    <t>2017—9—17 00:00:00</t>
  </si>
  <si>
    <t>2017—9—17 23:59:59</t>
  </si>
  <si>
    <t>SZ9028</t>
  </si>
  <si>
    <t>2017—9—18 00:00:00</t>
  </si>
  <si>
    <t>2017—9—18 23:59:59</t>
  </si>
  <si>
    <t>SZ4460</t>
  </si>
  <si>
    <t>2017—9—19 00:00:00</t>
  </si>
  <si>
    <t>2017—9—19 23:59:59</t>
  </si>
  <si>
    <t>SZ6844</t>
  </si>
  <si>
    <t>2017—9—20 00:00:00</t>
  </si>
  <si>
    <t>2017—9—20 23:59:59</t>
  </si>
  <si>
    <t>SZ1878</t>
  </si>
  <si>
    <t>2017—9—21 00:00:00</t>
  </si>
  <si>
    <t>2017—9—21 23:59:59</t>
  </si>
  <si>
    <t>SZ7478</t>
  </si>
  <si>
    <t>2017—9—22 00:00:00</t>
  </si>
  <si>
    <t>2017—9—22 23:59:59</t>
  </si>
  <si>
    <t>SZ8653</t>
  </si>
  <si>
    <t>2017—9—23 00:00:00</t>
  </si>
  <si>
    <t>2017—9—23 23:59:59</t>
  </si>
  <si>
    <t>SZ9165</t>
  </si>
  <si>
    <t>2017—9—24 00:00:00</t>
  </si>
  <si>
    <t>2017—9—24 23:59:59</t>
  </si>
  <si>
    <t>SZ3129</t>
  </si>
  <si>
    <t>2017—9—25 00:00:00</t>
  </si>
  <si>
    <t>2017—9—25 23:59:59</t>
  </si>
  <si>
    <t>SZ3529</t>
  </si>
  <si>
    <t>2017—9—26 00:00:00</t>
  </si>
  <si>
    <t>2017—9—26 23:59:59</t>
  </si>
  <si>
    <t>SZ9670</t>
  </si>
  <si>
    <t>2017—9—27 00:00:00</t>
  </si>
  <si>
    <t>2017—9—27 23:59:59</t>
  </si>
  <si>
    <t>SZ7279</t>
  </si>
  <si>
    <t>2017—9—28 00:00:00</t>
  </si>
  <si>
    <t>2017—9—28 23:59:59</t>
  </si>
  <si>
    <t>SZ4545</t>
  </si>
  <si>
    <t>2017—9—29 00:00:00</t>
  </si>
  <si>
    <t>2017—9—29 23:59:59</t>
  </si>
  <si>
    <t>SZ4173</t>
  </si>
  <si>
    <t>2017—9—30 00:00:00</t>
  </si>
  <si>
    <t>2017—9—30 23:59:59</t>
  </si>
  <si>
    <t>SZ1103</t>
  </si>
  <si>
    <t>2017—10—1 00:00:00</t>
  </si>
  <si>
    <t>2017—10—1 23:59:59</t>
  </si>
  <si>
    <t>SZ6873</t>
  </si>
  <si>
    <t>2017—10—2 00:00:00</t>
  </si>
  <si>
    <t>2017—10—2 23:59:59</t>
  </si>
  <si>
    <t>SZ4923</t>
  </si>
  <si>
    <t>2017—10—3 00:00:00</t>
  </si>
  <si>
    <t>2017—10—3 23:59:59</t>
  </si>
  <si>
    <t>SZ4333</t>
  </si>
  <si>
    <t>2017—10—4 00:00:00</t>
  </si>
  <si>
    <t>2017—10—4 23:59:59</t>
  </si>
  <si>
    <t>SZ8817</t>
  </si>
  <si>
    <t>2017—10—5 00:00:00</t>
  </si>
  <si>
    <t>2017—10—5 23:59:59</t>
  </si>
  <si>
    <t>SZ3312</t>
  </si>
  <si>
    <t>2017—10—6 00:00:00</t>
  </si>
  <si>
    <t>2017—10—6 23:59:59</t>
  </si>
  <si>
    <t>SZ5621</t>
  </si>
  <si>
    <t>2017—10—7 00:00:00</t>
  </si>
  <si>
    <t>2017—10—7 23:59:59</t>
  </si>
  <si>
    <t>SZ5172</t>
  </si>
  <si>
    <t>2017—10—8 00:00:00</t>
  </si>
  <si>
    <t>2017—10—8 23:59:59</t>
  </si>
  <si>
    <t>SZ1548</t>
  </si>
  <si>
    <t>2017—10—9 00:00:00</t>
  </si>
  <si>
    <t>2017—10—9 23:59:59</t>
  </si>
  <si>
    <t>SZ9442</t>
  </si>
  <si>
    <t>2017—10—10 00:00:00</t>
  </si>
  <si>
    <t>2017—10—10 23:59:59</t>
  </si>
  <si>
    <t>SZ6172</t>
  </si>
  <si>
    <t>2017—10—11 00:00:00</t>
  </si>
  <si>
    <t>2017—10—11 23:59:59</t>
  </si>
  <si>
    <t>SZ3917</t>
  </si>
  <si>
    <t>2017—10—12 00:00:00</t>
  </si>
  <si>
    <t>2017—10—12 23:59:59</t>
  </si>
  <si>
    <t>SZ5054</t>
  </si>
  <si>
    <t>2017—10—13 00:00:00</t>
  </si>
  <si>
    <t>2017—10—13 23:59:59</t>
  </si>
  <si>
    <t>SZ7142</t>
  </si>
  <si>
    <t>2017—10—14 00:00:00</t>
  </si>
  <si>
    <t>2017—10—14 23:59:59</t>
  </si>
  <si>
    <t>SZ2191</t>
  </si>
  <si>
    <t>2017—10—15 00:00:00</t>
  </si>
  <si>
    <t>2017—10—15 23:59:59</t>
  </si>
  <si>
    <t>SZ1958</t>
  </si>
  <si>
    <t>2017—10—16 00:00:00</t>
  </si>
  <si>
    <t>2017—10—16 23:59:59</t>
  </si>
  <si>
    <t>JX6446</t>
  </si>
  <si>
    <t>2017—10—17 00:00:00</t>
  </si>
  <si>
    <t>2017—10—17 23:59:59</t>
  </si>
  <si>
    <t>JX1211</t>
  </si>
  <si>
    <t>2017—10—18 00:00:00</t>
  </si>
  <si>
    <t>2017—10—18 23:59:59</t>
  </si>
  <si>
    <t>JX2932</t>
  </si>
  <si>
    <t>2017—10—19 00:00:00</t>
  </si>
  <si>
    <t>2017—10—19 23:59:59</t>
  </si>
  <si>
    <t>JX4886</t>
  </si>
  <si>
    <t>2017—10—20 00:00:00</t>
  </si>
  <si>
    <t>2017—10—20 23:59:59</t>
  </si>
  <si>
    <t>JX2760</t>
  </si>
  <si>
    <t>2017—10—21 00:00:00</t>
  </si>
  <si>
    <t>2017—10—21 23:59:59</t>
  </si>
  <si>
    <t>JX5471</t>
  </si>
  <si>
    <t>2017—10—22 00:00:00</t>
  </si>
  <si>
    <t>2017—10—22 23:59:59</t>
  </si>
  <si>
    <t>JX2338</t>
  </si>
  <si>
    <t>2017—10—23 00:00:00</t>
  </si>
  <si>
    <t>2017—10—23 23:59:59</t>
  </si>
  <si>
    <t>JX8540</t>
  </si>
  <si>
    <t>2017—10—24 00:00:00</t>
  </si>
  <si>
    <t>2017—10—24 23:59:59</t>
  </si>
  <si>
    <t>JX9905</t>
  </si>
  <si>
    <t>2017—10—25 00:00:00</t>
  </si>
  <si>
    <t>2017—10—25 23:59:59</t>
  </si>
  <si>
    <t>JX4190</t>
  </si>
  <si>
    <t>2017—10—26 00:00:00</t>
  </si>
  <si>
    <t>2017—10—26 23:59:59</t>
  </si>
  <si>
    <t>JX1789</t>
  </si>
  <si>
    <t>2017—10—27 00:00:00</t>
  </si>
  <si>
    <t>2017—10—27 23:59:59</t>
  </si>
  <si>
    <t>JX9537</t>
  </si>
  <si>
    <t>2017—10—28 00:00:00</t>
  </si>
  <si>
    <t>2017—10—28 23:59:59</t>
  </si>
  <si>
    <t>JX3824</t>
  </si>
  <si>
    <t>2017—10—29 00:00:00</t>
  </si>
  <si>
    <t>2017—10—29 23:59:59</t>
  </si>
  <si>
    <t>JX4946</t>
  </si>
  <si>
    <t>2017—10—30 00:00:00</t>
  </si>
  <si>
    <t>2017—10—30 23:59:59</t>
  </si>
  <si>
    <t>JX8446</t>
  </si>
  <si>
    <t>2017—10—31 00:00:00</t>
  </si>
  <si>
    <t>2017—10—31 23:59:59</t>
  </si>
  <si>
    <t>JX7765</t>
  </si>
  <si>
    <t>2017—11—1 00:00:00</t>
  </si>
  <si>
    <t>2017—11—1 23:59:59</t>
  </si>
  <si>
    <t>JX2065</t>
  </si>
  <si>
    <t>2017—11—2 00:00:00</t>
  </si>
  <si>
    <t>2017—11—2 23:59:59</t>
  </si>
  <si>
    <t>JX8567</t>
  </si>
  <si>
    <t>2017—11—3 00:00:00</t>
  </si>
  <si>
    <t>2017—11—3 23:59:59</t>
  </si>
  <si>
    <t>JX8106</t>
  </si>
  <si>
    <t>2017—11—4 00:00:00</t>
  </si>
  <si>
    <t>2017—11—4 23:59:59</t>
  </si>
  <si>
    <t>JX9194</t>
  </si>
  <si>
    <t>2017—11—5 00:00:00</t>
  </si>
  <si>
    <t>2017—11—5 23:59:59</t>
  </si>
  <si>
    <t>JX4024</t>
  </si>
  <si>
    <t>2017—11—6 00:00:00</t>
  </si>
  <si>
    <t>2017—11—6 23:59:59</t>
  </si>
  <si>
    <t>JX8243</t>
  </si>
  <si>
    <t>2017—11—7 00:00:00</t>
  </si>
  <si>
    <t>2017—11—7 23:59:59</t>
  </si>
  <si>
    <t>JX1713</t>
  </si>
  <si>
    <t>2017—11—8 00:00:00</t>
  </si>
  <si>
    <t>2017—11—8 23:59:59</t>
  </si>
  <si>
    <t>JX8016</t>
  </si>
  <si>
    <t>2017—11—9 00:00:00</t>
  </si>
  <si>
    <t>2017—11—9 23:59:59</t>
  </si>
  <si>
    <t>JX3717</t>
  </si>
  <si>
    <t>2017—11—10 00:00:00</t>
  </si>
  <si>
    <t>2017—11—10 23:59:59</t>
  </si>
  <si>
    <t>JX4393</t>
  </si>
  <si>
    <t>2017—11—11 00:00:00</t>
  </si>
  <si>
    <t>2017—11—11 23:59:59</t>
  </si>
  <si>
    <t>JX6152</t>
  </si>
  <si>
    <t>2017—11—12 00:00:00</t>
  </si>
  <si>
    <t>2017—11—12 23:59:59</t>
  </si>
  <si>
    <t>JX3680</t>
  </si>
  <si>
    <t>2017—11—13 00:00:00</t>
  </si>
  <si>
    <t>2017—11—13 23:59:59</t>
  </si>
  <si>
    <t>JX6309</t>
  </si>
  <si>
    <t>2017—11—14 00:00:00</t>
  </si>
  <si>
    <t>2017—11—14 23:59:59</t>
  </si>
  <si>
    <t>JX2743</t>
  </si>
  <si>
    <t>2017—11—15 00:00:00</t>
  </si>
  <si>
    <t>2017—11—15 23:59:59</t>
  </si>
  <si>
    <t>JX5831</t>
  </si>
  <si>
    <t>2017—11—16 00:00:00</t>
  </si>
  <si>
    <t>2017—11—16 23:59:59</t>
  </si>
  <si>
    <t>SHZ2058</t>
  </si>
  <si>
    <t>2017—11—17 00:00:00</t>
  </si>
  <si>
    <t>2017—11—17 23:59:59</t>
  </si>
  <si>
    <t>SHZ4719</t>
  </si>
  <si>
    <t>2017—11—18 00:00:00</t>
  </si>
  <si>
    <t>2017—11—18 23:59:59</t>
  </si>
  <si>
    <t>SHZ9141</t>
  </si>
  <si>
    <t>2017—11—19 00:00:00</t>
  </si>
  <si>
    <t>2017—11—19 23:59:59</t>
  </si>
  <si>
    <t>SHZ3406</t>
  </si>
  <si>
    <t>2017—11—20 00:00:00</t>
  </si>
  <si>
    <t>2017—11—20 23:59:59</t>
  </si>
  <si>
    <t>SHZ7727</t>
  </si>
  <si>
    <t>2017—11—21 00:00:00</t>
  </si>
  <si>
    <t>2017—11—21 23:59:59</t>
  </si>
  <si>
    <t>SHZ9062</t>
  </si>
  <si>
    <t>2017—11—22 00:00:00</t>
  </si>
  <si>
    <t>2017—11—22 23:59:59</t>
  </si>
  <si>
    <t>SHZ2917</t>
  </si>
  <si>
    <t>2017—11—23 00:00:00</t>
  </si>
  <si>
    <t>2017—11—23 23:59:59</t>
  </si>
  <si>
    <t>SHZ1378</t>
  </si>
  <si>
    <t>2017—11—24 00:00:00</t>
  </si>
  <si>
    <t>2017—11—24 23:59:59</t>
  </si>
  <si>
    <t>SHZ5681</t>
  </si>
  <si>
    <t>2017—11—25 00:00:00</t>
  </si>
  <si>
    <t>2017—11—25 23:59:59</t>
  </si>
  <si>
    <t>SHZ2450</t>
  </si>
  <si>
    <t>2017—11—26 00:00:00</t>
  </si>
  <si>
    <t>2017—11—26 23:59:59</t>
  </si>
  <si>
    <t>SHZ1476</t>
  </si>
  <si>
    <t>2017—11—27 00:00:00</t>
  </si>
  <si>
    <t>2017—11—27 23:59:59</t>
  </si>
  <si>
    <t>SHZ3189</t>
  </si>
  <si>
    <t>2017—11—28 00:00:00</t>
  </si>
  <si>
    <t>2017—11—28 23:59:59</t>
  </si>
  <si>
    <t>SHZ2970</t>
  </si>
  <si>
    <t>2017—11—29 00:00:00</t>
  </si>
  <si>
    <t>2017—11—29 23:59:59</t>
  </si>
  <si>
    <t>SHZ2695</t>
  </si>
  <si>
    <t>2017—11—30 00:00:00</t>
  </si>
  <si>
    <t>2017—11—30 23:59:59</t>
  </si>
  <si>
    <t>SHZ9852</t>
  </si>
  <si>
    <t>2017—12—1 00:00:00</t>
  </si>
  <si>
    <t>2017—12—1 23:59:59</t>
  </si>
  <si>
    <t>SHZ3681</t>
  </si>
  <si>
    <t>2017—12—2 00:00:00</t>
  </si>
  <si>
    <t>2017—12—2 23:59:59</t>
  </si>
  <si>
    <t>SHZ9273</t>
  </si>
  <si>
    <t>2017—12—3 00:00:00</t>
  </si>
  <si>
    <t>2017—12—3 23:59:59</t>
  </si>
  <si>
    <t>SHZ2399</t>
  </si>
  <si>
    <t>2017—12—4 00:00:00</t>
  </si>
  <si>
    <t>2017—12—4 23:59:59</t>
  </si>
  <si>
    <t>SHZ8160</t>
  </si>
  <si>
    <t>2017—12—5 00:00:00</t>
  </si>
  <si>
    <t>2017—12—5 23:59:59</t>
  </si>
  <si>
    <t>SHZ7304</t>
  </si>
  <si>
    <t>2017—12—6 00:00:00</t>
  </si>
  <si>
    <t>2017—12—6 23:59:59</t>
  </si>
  <si>
    <t>SHZ7893</t>
  </si>
  <si>
    <t>2017—12—7 00:00:00</t>
  </si>
  <si>
    <t>2017—12—7 23:59:59</t>
  </si>
  <si>
    <t>SHZ9654</t>
  </si>
  <si>
    <t>2017—12—8 00:00:00</t>
  </si>
  <si>
    <t>2017—12—8 23:59:59</t>
  </si>
  <si>
    <t>SHZ6612</t>
  </si>
  <si>
    <t>2017—12—9 00:00:00</t>
  </si>
  <si>
    <t>2017—12—9 23:59:59</t>
  </si>
  <si>
    <t>SHZ5446</t>
  </si>
  <si>
    <t>2017—12—10 00:00:00</t>
  </si>
  <si>
    <t>2017—12—10 23:59:59</t>
  </si>
  <si>
    <t>SHZ4108</t>
  </si>
  <si>
    <t>2017—12—11 00:00:00</t>
  </si>
  <si>
    <t>2017—12—11 23:59:59</t>
  </si>
  <si>
    <t>SHZ6196</t>
  </si>
  <si>
    <t>2017—12—12 00:00:00</t>
  </si>
  <si>
    <t>2017—12—12 23:59:59</t>
  </si>
  <si>
    <t>SHZ6441</t>
  </si>
  <si>
    <t>2017—12—13 00:00:00</t>
  </si>
  <si>
    <t>2017—12—13 23:59:59</t>
  </si>
  <si>
    <t>SHZ2013</t>
  </si>
  <si>
    <t>2017—12—14 00:00:00</t>
  </si>
  <si>
    <t>2017—12—14 23:59:59</t>
  </si>
  <si>
    <t>SHZ2783</t>
  </si>
  <si>
    <t>2017—12—15 00:00:00</t>
  </si>
  <si>
    <t>2017—12—15 23:59:59</t>
  </si>
  <si>
    <t>SHZ3743</t>
  </si>
  <si>
    <t>2017—12—16 00:00:00</t>
  </si>
  <si>
    <t>2017—12—16 23:59:59</t>
  </si>
  <si>
    <t>SHZ4919</t>
  </si>
  <si>
    <t>2017—12—17 00:00:00</t>
  </si>
  <si>
    <t>2017—12—17 23:59:59</t>
  </si>
  <si>
    <t>2017-08-31 20:59:59</t>
    <phoneticPr fontId="1" type="noConversion"/>
  </si>
  <si>
    <t>佣兵领地中成功支援1次</t>
    <phoneticPr fontId="1" type="noConversion"/>
  </si>
  <si>
    <t>佣兵领地中成功支援5次</t>
    <phoneticPr fontId="1" type="noConversion"/>
  </si>
  <si>
    <t>佣兵领地中成功支援10次</t>
    <phoneticPr fontId="1" type="noConversion"/>
  </si>
  <si>
    <t>佣兵领地中成功支援50次</t>
    <phoneticPr fontId="1" type="noConversion"/>
  </si>
  <si>
    <t>佣兵领地中成功支援100次</t>
    <phoneticPr fontId="1" type="noConversion"/>
  </si>
  <si>
    <t>佣兵领地中成功支援500次</t>
    <phoneticPr fontId="1" type="noConversion"/>
  </si>
  <si>
    <t>2017-09-10 00:00:00</t>
    <phoneticPr fontId="1" type="noConversion"/>
  </si>
  <si>
    <t>2017-10-09 23:59:59</t>
    <phoneticPr fontId="1" type="noConversion"/>
  </si>
  <si>
    <t>2017-10-09 23:59:59</t>
    <phoneticPr fontId="1" type="noConversion"/>
  </si>
  <si>
    <t>修仙大佬</t>
    <rPh sb="0" eb="1">
      <t>zhong xia</t>
    </rPh>
    <rPh sb="2" eb="3">
      <t>gou huo</t>
    </rPh>
    <phoneticPr fontId="1" type="noConversion"/>
  </si>
  <si>
    <t>方块世界</t>
    <rPh sb="0" eb="1">
      <t>zhong xia</t>
    </rPh>
    <rPh sb="2" eb="3">
      <t>gou huo</t>
    </rPh>
    <phoneticPr fontId="1" type="noConversion"/>
  </si>
  <si>
    <t>activity004</t>
    <phoneticPr fontId="1" type="noConversion"/>
  </si>
  <si>
    <t>activity005</t>
    <phoneticPr fontId="1" type="noConversion"/>
  </si>
  <si>
    <t>2017-09-21 00:00:00</t>
    <phoneticPr fontId="1" type="noConversion"/>
  </si>
  <si>
    <t>2017-10-20 23:59:59</t>
    <phoneticPr fontId="1" type="noConversion"/>
  </si>
  <si>
    <t>今日累计通关副本10次</t>
  </si>
  <si>
    <t>activity450</t>
    <phoneticPr fontId="1" type="noConversion"/>
  </si>
  <si>
    <t>国庆送好礼</t>
    <phoneticPr fontId="1" type="noConversion"/>
  </si>
  <si>
    <t>activity452</t>
    <phoneticPr fontId="1" type="noConversion"/>
  </si>
  <si>
    <t>国庆大作战</t>
    <phoneticPr fontId="1" type="noConversion"/>
  </si>
  <si>
    <t>2017-09-14 00:00:00</t>
  </si>
  <si>
    <t>2017-09-27 23:59:59</t>
  </si>
  <si>
    <t>2017-09-27 23:59:59</t>
    <phoneticPr fontId="1" type="noConversion"/>
  </si>
  <si>
    <t>2017-09-28 00:00:00</t>
    <phoneticPr fontId="1" type="noConversion"/>
  </si>
  <si>
    <t>2017-10-11 23:59:59</t>
    <phoneticPr fontId="1" type="noConversion"/>
  </si>
  <si>
    <t>activity003</t>
    <phoneticPr fontId="1" type="noConversion"/>
  </si>
  <si>
    <t>神话战争</t>
    <phoneticPr fontId="1" type="noConversion"/>
  </si>
  <si>
    <t>挑战青鸾</t>
    <phoneticPr fontId="1" type="noConversion"/>
  </si>
  <si>
    <t>累计挑战青鸾1次</t>
  </si>
  <si>
    <t>累计挑战青鸾20次</t>
    <phoneticPr fontId="1" type="noConversion"/>
  </si>
  <si>
    <t>累计挑战青鸾15次</t>
    <phoneticPr fontId="1" type="noConversion"/>
  </si>
  <si>
    <t>累计挑战青鸾12次</t>
    <phoneticPr fontId="1" type="noConversion"/>
  </si>
  <si>
    <t>累计挑战青鸾6次</t>
    <phoneticPr fontId="1" type="noConversion"/>
  </si>
  <si>
    <t>累计挑战青鸾9次</t>
    <phoneticPr fontId="1" type="noConversion"/>
  </si>
  <si>
    <t>累计挑战青鸾3次</t>
    <phoneticPr fontId="1" type="noConversion"/>
  </si>
  <si>
    <t>佣兵领地累计夺回矿点60次</t>
  </si>
  <si>
    <t>佣兵领地累计夺回矿点80次</t>
  </si>
  <si>
    <t>累计登录12天</t>
    <phoneticPr fontId="1" type="noConversion"/>
  </si>
  <si>
    <t>累计登录10天</t>
    <phoneticPr fontId="1" type="noConversion"/>
  </si>
  <si>
    <t>累计登录8天</t>
    <phoneticPr fontId="1" type="noConversion"/>
  </si>
  <si>
    <t>2017—9—15 00:00:00</t>
    <phoneticPr fontId="1" type="noConversion"/>
  </si>
  <si>
    <t>2017-10-</t>
  </si>
  <si>
    <t>15 00:00:00</t>
  </si>
  <si>
    <t>2017—9—15 23:59:59</t>
    <phoneticPr fontId="1" type="noConversion"/>
  </si>
  <si>
    <t>16 00:00:00</t>
  </si>
  <si>
    <t>17 00:00:00</t>
  </si>
  <si>
    <t>18 00:00:00</t>
  </si>
  <si>
    <t>19 00:00:00</t>
  </si>
  <si>
    <t>20 00:00:00</t>
  </si>
  <si>
    <t>21 00:00:00</t>
  </si>
  <si>
    <t>22 00:00:00</t>
  </si>
  <si>
    <t>23 00:00:00</t>
  </si>
  <si>
    <t>24 00:00:00</t>
  </si>
  <si>
    <t>25 00:00:00</t>
  </si>
  <si>
    <t>26 00:00:00</t>
  </si>
  <si>
    <t>27 00:00:00</t>
  </si>
  <si>
    <t>28 00:00:00</t>
  </si>
  <si>
    <t>29 00:00:00</t>
  </si>
  <si>
    <t>30 00:00:00</t>
  </si>
  <si>
    <t>10 00:00:00</t>
  </si>
  <si>
    <t>11 00:00:00</t>
  </si>
  <si>
    <t>12 00:00:00</t>
  </si>
  <si>
    <t>13 00:00:00</t>
  </si>
  <si>
    <t>14 00:00:00</t>
  </si>
  <si>
    <t>15 23:59:59</t>
  </si>
  <si>
    <t>16 23:59:59</t>
  </si>
  <si>
    <t>17 23:59:59</t>
  </si>
  <si>
    <t>18 23:59:59</t>
  </si>
  <si>
    <t>19 23:59:59</t>
  </si>
  <si>
    <t>20 23:59:59</t>
  </si>
  <si>
    <t>21 23:59:59</t>
  </si>
  <si>
    <t>22 23:59:59</t>
  </si>
  <si>
    <t>23 23:59:59</t>
  </si>
  <si>
    <t>24 23:59:59</t>
  </si>
  <si>
    <t>25 23:59:59</t>
  </si>
  <si>
    <t>26 23:59:59</t>
  </si>
  <si>
    <t>27 23:59:59</t>
  </si>
  <si>
    <t>28 23:59:59</t>
  </si>
  <si>
    <t>29 23:59:59</t>
  </si>
  <si>
    <t>30 23:59:59</t>
  </si>
  <si>
    <t>31 00:00:00</t>
  </si>
  <si>
    <t>31 23:59:59</t>
  </si>
  <si>
    <t>01 00:00:00</t>
    <phoneticPr fontId="1" type="noConversion"/>
  </si>
  <si>
    <t>01 23:59:59</t>
    <phoneticPr fontId="1" type="noConversion"/>
  </si>
  <si>
    <t>10 23:59:59</t>
  </si>
  <si>
    <t>11 23:59:59</t>
  </si>
  <si>
    <t>12 23:59:59</t>
  </si>
  <si>
    <t>13 23:59:59</t>
  </si>
  <si>
    <t>14 23:59:59</t>
  </si>
  <si>
    <t>02 00:00:00</t>
    <phoneticPr fontId="1" type="noConversion"/>
  </si>
  <si>
    <t>03 00:00:00</t>
    <phoneticPr fontId="1" type="noConversion"/>
  </si>
  <si>
    <t>04 00:00:00</t>
    <phoneticPr fontId="1" type="noConversion"/>
  </si>
  <si>
    <t>05 00:00:00</t>
    <phoneticPr fontId="1" type="noConversion"/>
  </si>
  <si>
    <t>06 00:00:00</t>
    <phoneticPr fontId="1" type="noConversion"/>
  </si>
  <si>
    <t>07 00:00:00</t>
    <phoneticPr fontId="1" type="noConversion"/>
  </si>
  <si>
    <t>08 00:00:00</t>
    <phoneticPr fontId="1" type="noConversion"/>
  </si>
  <si>
    <t>09 00:00:00</t>
    <phoneticPr fontId="1" type="noConversion"/>
  </si>
  <si>
    <t>02 23:59:59</t>
    <phoneticPr fontId="1" type="noConversion"/>
  </si>
  <si>
    <t>03 23:59:59</t>
    <phoneticPr fontId="1" type="noConversion"/>
  </si>
  <si>
    <t>04 23:59:59</t>
    <phoneticPr fontId="1" type="noConversion"/>
  </si>
  <si>
    <t>05 23:59:59</t>
    <phoneticPr fontId="1" type="noConversion"/>
  </si>
  <si>
    <t>06 23:59:59</t>
    <phoneticPr fontId="1" type="noConversion"/>
  </si>
  <si>
    <t>07 23:59:59</t>
    <phoneticPr fontId="1" type="noConversion"/>
  </si>
  <si>
    <t>08 23:59:59</t>
    <phoneticPr fontId="1" type="noConversion"/>
  </si>
  <si>
    <t>09 23:59:59</t>
    <phoneticPr fontId="1" type="noConversion"/>
  </si>
  <si>
    <t>2017-10-</t>
    <phoneticPr fontId="1" type="noConversion"/>
  </si>
  <si>
    <t>2017-11-</t>
  </si>
  <si>
    <t>2017-11-</t>
    <phoneticPr fontId="1" type="noConversion"/>
  </si>
  <si>
    <t>2017-12-</t>
  </si>
  <si>
    <t>2017-12-</t>
    <phoneticPr fontId="1" type="noConversion"/>
  </si>
  <si>
    <t>2017-09-</t>
  </si>
  <si>
    <t>2017-09-</t>
    <phoneticPr fontId="1" type="noConversion"/>
  </si>
  <si>
    <t>2017-09-15 00:00:00</t>
  </si>
  <si>
    <t>2017-09-15 23:59:59</t>
  </si>
  <si>
    <t>2017-09-16 00:00:00</t>
  </si>
  <si>
    <t>2017-09-16 23:59:59</t>
  </si>
  <si>
    <t>2017-09-17 00:00:00</t>
  </si>
  <si>
    <t>2017-09-17 23:59:59</t>
  </si>
  <si>
    <t>2017-09-18 00:00:00</t>
  </si>
  <si>
    <t>2017-09-18 23:59:59</t>
  </si>
  <si>
    <t>2017-09-19 00:00:00</t>
  </si>
  <si>
    <t>2017-09-19 23:59:59</t>
  </si>
  <si>
    <t>2017-09-20 00:00:00</t>
  </si>
  <si>
    <t>2017-09-20 23:59:59</t>
  </si>
  <si>
    <t>2017-09-21 00:00:00</t>
  </si>
  <si>
    <t>2017-09-21 23:59:59</t>
  </si>
  <si>
    <t>2017-09-22 00:00:00</t>
  </si>
  <si>
    <t>2017-09-22 23:59:59</t>
  </si>
  <si>
    <t>2017-09-23 00:00:00</t>
  </si>
  <si>
    <t>2017-09-23 23:59:59</t>
  </si>
  <si>
    <t>2017-09-24 00:00:00</t>
  </si>
  <si>
    <t>2017-09-24 23:59:59</t>
  </si>
  <si>
    <t>2017-09-25 00:00:00</t>
  </si>
  <si>
    <t>2017-09-25 23:59:59</t>
  </si>
  <si>
    <t>2017-09-26 00:00:00</t>
  </si>
  <si>
    <t>2017-09-26 23:59:59</t>
  </si>
  <si>
    <t>2017-09-27 00:00:00</t>
  </si>
  <si>
    <t>2017-09-28 00:00:00</t>
  </si>
  <si>
    <t>2017-09-28 23:59:59</t>
  </si>
  <si>
    <t>2017-09-29 00:00:00</t>
  </si>
  <si>
    <t>2017-09-29 23:59:59</t>
  </si>
  <si>
    <t>2017-09-30 00:00:00</t>
  </si>
  <si>
    <t>2017-09-30 23:59:59</t>
  </si>
  <si>
    <t>2017-10-01 00:00:00</t>
  </si>
  <si>
    <t>2017-10-01 23:59:59</t>
  </si>
  <si>
    <t>2017-10-02 00:00:00</t>
  </si>
  <si>
    <t>2017-10-02 23:59:59</t>
  </si>
  <si>
    <t>2017-10-03 00:00:00</t>
  </si>
  <si>
    <t>2017-10-03 23:59:59</t>
  </si>
  <si>
    <t>2017-10-04 00:00:00</t>
  </si>
  <si>
    <t>2017-10-04 23:59:59</t>
  </si>
  <si>
    <t>2017-10-05 00:00:00</t>
  </si>
  <si>
    <t>2017-10-05 23:59:59</t>
  </si>
  <si>
    <t>2017-10-06 00:00:00</t>
  </si>
  <si>
    <t>2017-10-06 23:59:59</t>
  </si>
  <si>
    <t>2017-10-07 00:00:00</t>
  </si>
  <si>
    <t>2017-10-07 23:59:59</t>
  </si>
  <si>
    <t>2017-10-08 00:00:00</t>
  </si>
  <si>
    <t>2017-10-08 23:59:59</t>
  </si>
  <si>
    <t>2017-10-09 00:00:00</t>
  </si>
  <si>
    <t>2017-10-09 23:59:59</t>
  </si>
  <si>
    <t>2017-10-10 00:00:00</t>
  </si>
  <si>
    <t>2017-10-10 23:59:59</t>
  </si>
  <si>
    <t>2017-10-11 00:00:00</t>
  </si>
  <si>
    <t>2017-10-11 23:59:59</t>
  </si>
  <si>
    <t>2017-10-12 00:00:00</t>
  </si>
  <si>
    <t>2017-10-12 23:59:59</t>
  </si>
  <si>
    <t>2017-10-13 00:00:00</t>
  </si>
  <si>
    <t>2017-10-13 23:59:59</t>
  </si>
  <si>
    <t>2017-10-14 00:00:00</t>
  </si>
  <si>
    <t>2017-10-14 23:59:59</t>
  </si>
  <si>
    <t>2017-10-15 00:00:00</t>
  </si>
  <si>
    <t>2017-10-15 23:59:59</t>
  </si>
  <si>
    <t>2017-10-16 00:00:00</t>
  </si>
  <si>
    <t>2017-10-16 23:59:59</t>
  </si>
  <si>
    <t>2017-10-17 00:00:00</t>
  </si>
  <si>
    <t>2017-10-17 23:59:59</t>
  </si>
  <si>
    <t>2017-10-18 00:00:00</t>
  </si>
  <si>
    <t>2017-10-18 23:59:59</t>
  </si>
  <si>
    <t>2017-10-19 00:00:00</t>
  </si>
  <si>
    <t>2017-10-19 23:59:59</t>
  </si>
  <si>
    <t>2017-10-20 00:00:00</t>
  </si>
  <si>
    <t>2017-10-20 23:59:59</t>
  </si>
  <si>
    <t>2017-10-21 00:00:00</t>
  </si>
  <si>
    <t>2017-10-21 23:59:59</t>
  </si>
  <si>
    <t>2017-10-22 00:00:00</t>
  </si>
  <si>
    <t>2017-10-22 23:59:59</t>
  </si>
  <si>
    <t>2017-10-23 00:00:00</t>
  </si>
  <si>
    <t>2017-10-23 23:59:59</t>
  </si>
  <si>
    <t>2017-10-24 00:00:00</t>
  </si>
  <si>
    <t>2017-10-24 23:59:59</t>
  </si>
  <si>
    <t>2017-10-25 00:00:00</t>
  </si>
  <si>
    <t>2017-10-25 23:59:59</t>
  </si>
  <si>
    <t>2017-10-26 00:00:00</t>
  </si>
  <si>
    <t>2017-10-26 23:59:59</t>
  </si>
  <si>
    <t>2017-10-27 00:00:00</t>
  </si>
  <si>
    <t>2017-10-27 23:59:59</t>
  </si>
  <si>
    <t>2017-10-28 00:00:00</t>
  </si>
  <si>
    <t>2017-10-28 23:59:59</t>
  </si>
  <si>
    <t>2017-10-29 00:00:00</t>
  </si>
  <si>
    <t>2017-10-29 23:59:59</t>
  </si>
  <si>
    <t>2017-10-30 00:00:00</t>
  </si>
  <si>
    <t>2017-10-30 23:59:59</t>
  </si>
  <si>
    <t>2017-10-31 00:00:00</t>
  </si>
  <si>
    <t>2017-10-31 23:59:59</t>
  </si>
  <si>
    <t>2017-11-01 00:00:00</t>
  </si>
  <si>
    <t>2017-11-01 23:59:59</t>
  </si>
  <si>
    <t>2017-11-02 00:00:00</t>
  </si>
  <si>
    <t>2017-11-02 23:59:59</t>
  </si>
  <si>
    <t>2017-11-03 00:00:00</t>
  </si>
  <si>
    <t>2017-11-03 23:59:59</t>
  </si>
  <si>
    <t>2017-11-04 00:00:00</t>
  </si>
  <si>
    <t>2017-11-04 23:59:59</t>
  </si>
  <si>
    <t>2017-11-05 00:00:00</t>
  </si>
  <si>
    <t>2017-11-05 23:59:59</t>
  </si>
  <si>
    <t>2017-11-06 00:00:00</t>
  </si>
  <si>
    <t>2017-11-06 23:59:59</t>
  </si>
  <si>
    <t>2017-11-07 00:00:00</t>
  </si>
  <si>
    <t>2017-11-07 23:59:59</t>
  </si>
  <si>
    <t>2017-11-08 00:00:00</t>
  </si>
  <si>
    <t>2017-11-08 23:59:59</t>
  </si>
  <si>
    <t>2017-11-09 00:00:00</t>
  </si>
  <si>
    <t>2017-11-09 23:59:59</t>
  </si>
  <si>
    <t>2017-11-10 00:00:00</t>
  </si>
  <si>
    <t>2017-11-10 23:59:59</t>
  </si>
  <si>
    <t>2017-11-11 00:00:00</t>
  </si>
  <si>
    <t>2017-11-11 23:59:59</t>
  </si>
  <si>
    <t>2017-11-12 00:00:00</t>
  </si>
  <si>
    <t>2017-11-12 23:59:59</t>
  </si>
  <si>
    <t>2017-11-13 00:00:00</t>
  </si>
  <si>
    <t>2017-11-13 23:59:59</t>
  </si>
  <si>
    <t>2017-11-14 00:00:00</t>
  </si>
  <si>
    <t>2017-11-14 23:59:59</t>
  </si>
  <si>
    <t>2017-11-15 00:00:00</t>
  </si>
  <si>
    <t>2017-11-15 23:59:59</t>
  </si>
  <si>
    <t>2017-11-16 00:00:00</t>
  </si>
  <si>
    <t>2017-11-16 23:59:59</t>
  </si>
  <si>
    <t>2017-11-17 00:00:00</t>
  </si>
  <si>
    <t>2017-11-17 23:59:59</t>
  </si>
  <si>
    <t>2017-11-18 00:00:00</t>
  </si>
  <si>
    <t>2017-11-18 23:59:59</t>
  </si>
  <si>
    <t>2017-11-19 00:00:00</t>
  </si>
  <si>
    <t>2017-11-19 23:59:59</t>
  </si>
  <si>
    <t>2017-11-20 00:00:00</t>
  </si>
  <si>
    <t>2017-11-20 23:59:59</t>
  </si>
  <si>
    <t>2017-11-21 00:00:00</t>
  </si>
  <si>
    <t>2017-11-21 23:59:59</t>
  </si>
  <si>
    <t>2017-11-22 00:00:00</t>
  </si>
  <si>
    <t>2017-11-22 23:59:59</t>
  </si>
  <si>
    <t>2017-11-23 00:00:00</t>
  </si>
  <si>
    <t>2017-11-23 23:59:59</t>
  </si>
  <si>
    <t>2017-11-24 00:00:00</t>
  </si>
  <si>
    <t>2017-11-24 23:59:59</t>
  </si>
  <si>
    <t>2017-11-25 00:00:00</t>
  </si>
  <si>
    <t>2017-11-25 23:59:59</t>
  </si>
  <si>
    <t>2017-11-26 00:00:00</t>
  </si>
  <si>
    <t>2017-11-26 23:59:59</t>
  </si>
  <si>
    <t>2017-11-27 00:00:00</t>
  </si>
  <si>
    <t>2017-11-27 23:59:59</t>
  </si>
  <si>
    <t>2017-11-28 00:00:00</t>
  </si>
  <si>
    <t>2017-11-28 23:59:59</t>
  </si>
  <si>
    <t>2017-11-29 00:00:00</t>
  </si>
  <si>
    <t>2017-11-29 23:59:59</t>
  </si>
  <si>
    <t>2017-11-30 00:00:00</t>
  </si>
  <si>
    <t>2017-11-30 23:59:59</t>
  </si>
  <si>
    <t>2017-12-01 00:00:00</t>
  </si>
  <si>
    <t>2017-12-01 23:59:59</t>
  </si>
  <si>
    <t>2017-12-02 00:00:00</t>
  </si>
  <si>
    <t>2017-12-02 23:59:59</t>
  </si>
  <si>
    <t>2017-12-03 00:00:00</t>
  </si>
  <si>
    <t>2017-12-03 23:59:59</t>
  </si>
  <si>
    <t>2017-12-04 00:00:00</t>
  </si>
  <si>
    <t>2017-12-04 23:59:59</t>
  </si>
  <si>
    <t>2017-12-05 00:00:00</t>
  </si>
  <si>
    <t>2017-12-05 23:59:59</t>
  </si>
  <si>
    <t>2017-12-06 00:00:00</t>
  </si>
  <si>
    <t>2017-12-06 23:59:59</t>
  </si>
  <si>
    <t>2017-12-07 00:00:00</t>
  </si>
  <si>
    <t>2017-12-07 23:59:59</t>
  </si>
  <si>
    <t>2017-12-08 00:00:00</t>
  </si>
  <si>
    <t>2017-12-08 23:59:59</t>
  </si>
  <si>
    <t>2017-12-09 00:00:00</t>
  </si>
  <si>
    <t>2017-12-09 23:59:59</t>
  </si>
  <si>
    <t>2017-12-10 00:00:00</t>
  </si>
  <si>
    <t>2017-12-10 23:59:59</t>
  </si>
  <si>
    <t>2017-12-11 00:00:00</t>
  </si>
  <si>
    <t>2017-12-11 23:59:59</t>
  </si>
  <si>
    <t>2017-12-12 00:00:00</t>
  </si>
  <si>
    <t>2017-12-12 23:59:59</t>
  </si>
  <si>
    <t>2017-12-13 00:00:00</t>
  </si>
  <si>
    <t>2017-12-13 23:59:59</t>
  </si>
  <si>
    <t>2017-12-14 00:00:00</t>
  </si>
  <si>
    <t>2017-12-14 23:59:59</t>
  </si>
  <si>
    <t>2017-12-15 00:00:00</t>
  </si>
  <si>
    <t>2017-12-15 23:59:59</t>
  </si>
  <si>
    <t>2017-12-16 00:00:00</t>
  </si>
  <si>
    <t>2017-12-16 23:59:59</t>
  </si>
  <si>
    <t>2017-12-17 00:00:00</t>
  </si>
  <si>
    <t>2017-12-17 23:59:59</t>
  </si>
  <si>
    <t>德鲁伊就是可以为所欲为</t>
    <phoneticPr fontId="1" type="noConversion"/>
  </si>
  <si>
    <t>素质三连</t>
    <phoneticPr fontId="1" type="noConversion"/>
  </si>
  <si>
    <t>嘿嘿嘿</t>
    <phoneticPr fontId="1" type="noConversion"/>
  </si>
  <si>
    <t>天黑请闭眼</t>
    <phoneticPr fontId="1" type="noConversion"/>
  </si>
  <si>
    <t>麻婆豆腐</t>
    <phoneticPr fontId="1" type="noConversion"/>
  </si>
  <si>
    <t>终极感人</t>
    <phoneticPr fontId="1" type="noConversion"/>
  </si>
  <si>
    <t>挖掘机技术哪家强</t>
    <phoneticPr fontId="1" type="noConversion"/>
  </si>
  <si>
    <t>风暴要火</t>
    <phoneticPr fontId="1" type="noConversion"/>
  </si>
  <si>
    <t>油腻的师姐</t>
    <phoneticPr fontId="1" type="noConversion"/>
  </si>
  <si>
    <t>打成一片</t>
    <phoneticPr fontId="1" type="noConversion"/>
  </si>
  <si>
    <t>擦出火花</t>
    <phoneticPr fontId="1" type="noConversion"/>
  </si>
  <si>
    <t>我的手中多了火把</t>
    <phoneticPr fontId="1" type="noConversion"/>
  </si>
  <si>
    <t>高阶领主</t>
    <phoneticPr fontId="1" type="noConversion"/>
  </si>
  <si>
    <t>上miss</t>
    <phoneticPr fontId="1" type="noConversion"/>
  </si>
  <si>
    <t>做牛做马</t>
    <phoneticPr fontId="1" type="noConversion"/>
  </si>
  <si>
    <t>送你技能石</t>
    <phoneticPr fontId="1" type="noConversion"/>
  </si>
  <si>
    <t>不动如山</t>
    <phoneticPr fontId="1" type="noConversion"/>
  </si>
  <si>
    <t>肝败吓疯</t>
    <phoneticPr fontId="1" type="noConversion"/>
  </si>
  <si>
    <t>这个世界需要英雄</t>
    <phoneticPr fontId="1" type="noConversion"/>
  </si>
  <si>
    <t>神话程序员</t>
    <phoneticPr fontId="1" type="noConversion"/>
  </si>
  <si>
    <t>暗中观察</t>
    <phoneticPr fontId="1" type="noConversion"/>
  </si>
  <si>
    <t>边缘ob</t>
    <phoneticPr fontId="1" type="noConversion"/>
  </si>
  <si>
    <t>吾辈何以为战</t>
    <phoneticPr fontId="1" type="noConversion"/>
  </si>
  <si>
    <t>豪华套餐</t>
    <phoneticPr fontId="1" type="noConversion"/>
  </si>
  <si>
    <t>原谅大军</t>
    <phoneticPr fontId="1" type="noConversion"/>
  </si>
  <si>
    <t>中头奖了</t>
    <phoneticPr fontId="1" type="noConversion"/>
  </si>
  <si>
    <t>一条大河向东流</t>
    <phoneticPr fontId="1" type="noConversion"/>
  </si>
  <si>
    <t>闭嘴上传说</t>
    <phoneticPr fontId="1" type="noConversion"/>
  </si>
  <si>
    <t>烈火流星</t>
    <phoneticPr fontId="1" type="noConversion"/>
  </si>
  <si>
    <t>超电磁炮</t>
    <phoneticPr fontId="1" type="noConversion"/>
  </si>
  <si>
    <t>你学会了吗</t>
    <phoneticPr fontId="1" type="noConversion"/>
  </si>
  <si>
    <t>魑魅魍魉</t>
    <phoneticPr fontId="1" type="noConversion"/>
  </si>
  <si>
    <t>氤氲之息</t>
    <phoneticPr fontId="1" type="noConversion"/>
  </si>
  <si>
    <t>2017-11-09 23:59:59</t>
    <phoneticPr fontId="1" type="noConversion"/>
  </si>
  <si>
    <t>2017-10-21 00:00:00</t>
    <phoneticPr fontId="1" type="noConversion"/>
  </si>
  <si>
    <t>天道酬勤</t>
  </si>
  <si>
    <t>今日累计完成事件30次</t>
  </si>
  <si>
    <t>今日累计完成事件30次</t>
    <phoneticPr fontId="1" type="noConversion"/>
  </si>
  <si>
    <t>挥金如土</t>
  </si>
  <si>
    <t>轨道炮击</t>
    <rPh sb="0" eb="1">
      <t>zhong xia</t>
    </rPh>
    <rPh sb="2" eb="3">
      <t>gou huo</t>
    </rPh>
    <phoneticPr fontId="1" type="noConversion"/>
  </si>
  <si>
    <t>2017-10-11 00:00:00</t>
    <phoneticPr fontId="1" type="noConversion"/>
  </si>
  <si>
    <t>activity006</t>
    <phoneticPr fontId="1" type="noConversion"/>
  </si>
  <si>
    <t>activity007</t>
    <phoneticPr fontId="1" type="noConversion"/>
  </si>
  <si>
    <t>围剿丧尸</t>
    <rPh sb="0" eb="1">
      <t>zhong xia</t>
    </rPh>
    <rPh sb="2" eb="3">
      <t>gou huo</t>
    </rPh>
    <phoneticPr fontId="1" type="noConversion"/>
  </si>
  <si>
    <t>2017-10-12 00:00:00</t>
    <phoneticPr fontId="1" type="noConversion"/>
  </si>
  <si>
    <t>2017-10-25 23:59:59</t>
    <phoneticPr fontId="1" type="noConversion"/>
  </si>
  <si>
    <t>入侵</t>
    <phoneticPr fontId="1" type="noConversion"/>
  </si>
  <si>
    <t>佣兵领地累计入侵5次</t>
  </si>
  <si>
    <t>佣兵领地累计入侵10次</t>
  </si>
  <si>
    <t>佣兵领地累计入侵20次</t>
  </si>
  <si>
    <t>佣兵领地累计入侵30次</t>
  </si>
  <si>
    <t>佣兵领地累计入侵40次</t>
  </si>
  <si>
    <t>佣兵领地累计入侵60次</t>
    <phoneticPr fontId="1" type="noConversion"/>
  </si>
  <si>
    <t>英雄无敌</t>
    <phoneticPr fontId="1" type="noConversion"/>
  </si>
  <si>
    <t>activity421</t>
    <phoneticPr fontId="1" type="noConversion"/>
  </si>
  <si>
    <t>累计击败土地精4次</t>
    <phoneticPr fontId="1" type="noConversion"/>
  </si>
  <si>
    <t>累计击败土地精6次</t>
    <phoneticPr fontId="1" type="noConversion"/>
  </si>
  <si>
    <t>累计击败土地精8次</t>
    <phoneticPr fontId="1" type="noConversion"/>
  </si>
  <si>
    <t>累计击败土地精12次</t>
    <phoneticPr fontId="1" type="noConversion"/>
  </si>
  <si>
    <t>佣兵领地累计入侵50次</t>
    <phoneticPr fontId="1" type="noConversion"/>
  </si>
  <si>
    <t>2017-10-26 00:00:00</t>
    <phoneticPr fontId="1" type="noConversion"/>
  </si>
  <si>
    <t>2017-11-08 23:59:59</t>
    <phoneticPr fontId="1" type="noConversion"/>
  </si>
  <si>
    <t>魔化之鳞</t>
  </si>
  <si>
    <t>狂暴结晶</t>
  </si>
  <si>
    <t>旋风之眼</t>
  </si>
  <si>
    <t>虚空之光</t>
  </si>
  <si>
    <t>蛮龙心脏</t>
  </si>
  <si>
    <t>勇者精华</t>
  </si>
  <si>
    <t>斗者精华</t>
  </si>
  <si>
    <t>神话灵魂</t>
  </si>
  <si>
    <t>无限之石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</si>
  <si>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</si>
  <si>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</si>
  <si>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</si>
  <si>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</si>
  <si>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</si>
  <si>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</si>
  <si>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</si>
  <si>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</si>
  <si>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</si>
  <si>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炎魔之核</t>
  </si>
  <si>
    <t>杖头</t>
  </si>
  <si>
    <t>杖尾</t>
  </si>
  <si>
    <t>普通技能石</t>
  </si>
  <si>
    <t>史诗技能石</t>
  </si>
  <si>
    <t>传说技能石</t>
  </si>
  <si>
    <t>神话技能石</t>
  </si>
  <si>
    <t>万能技能石</t>
  </si>
  <si>
    <t>魔爪</t>
  </si>
  <si>
    <t>魔皮</t>
  </si>
  <si>
    <t>遗物碎片</t>
  </si>
  <si>
    <t>魔化的肉</t>
  </si>
  <si>
    <t>粗糙的石块</t>
  </si>
  <si>
    <t>剧毒结晶</t>
  </si>
  <si>
    <t>人工合成药剂</t>
  </si>
  <si>
    <t>密封的试验品</t>
  </si>
  <si>
    <t>光滑的石块</t>
  </si>
  <si>
    <t>磨损的齿轮</t>
  </si>
  <si>
    <t>不稳定元素</t>
  </si>
  <si>
    <t>异化角质</t>
  </si>
  <si>
    <t>异化元素</t>
  </si>
  <si>
    <t>异化鳞片</t>
  </si>
  <si>
    <t>圣骸布</t>
  </si>
  <si>
    <t>英雄之证</t>
  </si>
  <si>
    <t>死灵宝石</t>
  </si>
  <si>
    <t>精密微调器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</si>
  <si>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</si>
  <si>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</si>
  <si>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</si>
  <si>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</si>
  <si>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</si>
  <si>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</si>
  <si>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</si>
  <si>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</si>
  <si>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</si>
  <si>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</si>
  <si>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</si>
  <si>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</si>
  <si>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</si>
  <si>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</si>
  <si>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</si>
  <si>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</si>
  <si>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</si>
  <si>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</si>
  <si>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</si>
  <si>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</si>
  <si>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</si>
  <si>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</si>
  <si>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</si>
  <si>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</si>
  <si>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</si>
  <si>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</si>
  <si>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</si>
  <si>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</si>
  <si>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</si>
  <si>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</si>
  <si>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</si>
  <si>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</si>
  <si>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</si>
  <si>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</si>
  <si>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</si>
  <si>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</si>
  <si>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</si>
  <si>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</si>
  <si>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</si>
  <si>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</si>
  <si>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</si>
  <si>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</si>
  <si>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</si>
  <si>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</si>
  <si>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</si>
  <si>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</si>
  <si>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</si>
  <si>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</si>
  <si>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</si>
  <si>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</si>
  <si>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</si>
  <si>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</si>
  <si>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</si>
  <si>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</si>
  <si>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</si>
  <si>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</si>
  <si>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</si>
  <si>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</si>
  <si>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</si>
  <si>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</si>
  <si>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</si>
  <si>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</si>
  <si>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副本钥匙</t>
  </si>
  <si>
    <t>限时深渊票</t>
  </si>
  <si>
    <t>仲夏夜火把</t>
  </si>
  <si>
    <t>大河之证</t>
  </si>
  <si>
    <t>夏日水珠</t>
  </si>
  <si>
    <t>狂风能量核心</t>
  </si>
  <si>
    <t>凸凸君的智慧之源</t>
  </si>
  <si>
    <t>王之便当</t>
  </si>
  <si>
    <t>砖块</t>
  </si>
  <si>
    <t>沙漠火药</t>
  </si>
  <si>
    <t>云</t>
  </si>
  <si>
    <t>仙草</t>
  </si>
  <si>
    <t>方块</t>
  </si>
  <si>
    <t>执政官之证</t>
  </si>
  <si>
    <t>陨石</t>
  </si>
  <si>
    <t>冰晶</t>
  </si>
  <si>
    <t>小僵尸</t>
  </si>
  <si>
    <t>炮弹</t>
  </si>
  <si>
    <t>胖头鱼</t>
  </si>
  <si>
    <t>pad</t>
  </si>
  <si>
    <t>暴风眼</t>
  </si>
  <si>
    <t>亚伯碎片</t>
  </si>
  <si>
    <t>该隐碎片</t>
  </si>
  <si>
    <t>美杜莎碎片</t>
  </si>
  <si>
    <t>达摩碎片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</si>
  <si>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</si>
  <si>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</si>
  <si>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</si>
  <si>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</si>
  <si>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</si>
  <si>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</si>
  <si>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</si>
  <si>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</si>
  <si>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</si>
  <si>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</si>
  <si>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</si>
  <si>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</si>
  <si>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</si>
  <si>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</si>
  <si>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</si>
  <si>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</si>
  <si>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</si>
  <si>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</si>
  <si>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</si>
  <si>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</si>
  <si>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</si>
  <si>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</si>
  <si>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</si>
  <si>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</si>
  <si>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</si>
  <si>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</si>
  <si>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</si>
  <si>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</si>
  <si>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</si>
  <si>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</si>
  <si>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</si>
  <si>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</si>
  <si>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</si>
  <si>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</si>
  <si>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</si>
  <si>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</si>
  <si>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</si>
  <si>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</si>
  <si>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</si>
  <si>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</si>
  <si>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</si>
  <si>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</si>
  <si>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</si>
  <si>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</si>
  <si>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</si>
  <si>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</si>
  <si>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</si>
  <si>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</si>
  <si>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</si>
  <si>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</si>
  <si>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</si>
  <si>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</si>
  <si>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</si>
  <si>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</si>
  <si>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</si>
  <si>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波塞冬碎片</t>
  </si>
  <si>
    <t>暗夜骑士碎片</t>
  </si>
  <si>
    <t>弗兰肯斯坦碎片</t>
  </si>
  <si>
    <t>阿努比斯碎片</t>
  </si>
  <si>
    <t>哈迪斯碎片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</si>
  <si>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</si>
  <si>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</si>
  <si>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</si>
  <si>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</si>
  <si>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</si>
  <si>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</si>
  <si>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</si>
  <si>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</si>
  <si>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月神之弓碎片</t>
  </si>
  <si>
    <t>裂变短匕碎片</t>
  </si>
  <si>
    <t>妙法千五碎片</t>
  </si>
  <si>
    <t>断钢碎片</t>
  </si>
  <si>
    <t>浑天【太初篇】碎片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</si>
  <si>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</si>
  <si>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</si>
  <si>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</si>
  <si>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</si>
  <si>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</si>
  <si>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</si>
  <si>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能量强化装置碎片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</si>
  <si>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</si>
  <si>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</si>
  <si>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</si>
  <si>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</si>
  <si>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</si>
  <si>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</si>
  <si>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</si>
  <si>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</si>
  <si>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</si>
  <si>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</si>
  <si>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</si>
  <si>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</si>
  <si>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</si>
  <si>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</si>
  <si>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</si>
  <si>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</si>
  <si>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</si>
  <si>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</si>
  <si>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</si>
  <si>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</si>
  <si>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龙息手持火炮碎片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</si>
  <si>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</si>
  <si>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</si>
  <si>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</si>
  <si>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</si>
  <si>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</si>
  <si>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</si>
  <si>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</si>
  <si>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</si>
  <si>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</si>
  <si>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</si>
  <si>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</si>
  <si>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</si>
  <si>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</si>
  <si>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</si>
  <si>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</si>
  <si>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</si>
  <si>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</si>
  <si>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</si>
  <si>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</si>
  <si>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吉永之脸碎片</t>
  </si>
  <si>
    <t>威廉的自尊碎片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</si>
  <si>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</si>
  <si>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</si>
  <si>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</si>
  <si>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</si>
  <si>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</si>
  <si>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</si>
  <si>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</si>
  <si>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</si>
  <si>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</si>
  <si>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</si>
  <si>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</si>
  <si>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</si>
  <si>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</si>
  <si>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</si>
  <si>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</si>
  <si>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</si>
  <si>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</si>
  <si>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</si>
  <si>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</si>
  <si>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</si>
  <si>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</si>
  <si>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</si>
  <si>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</si>
  <si>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</si>
  <si>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</si>
  <si>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</si>
  <si>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</si>
  <si>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</si>
  <si>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</si>
  <si>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</si>
  <si>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</si>
  <si>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</si>
  <si>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</si>
  <si>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</si>
  <si>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</si>
  <si>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</si>
  <si>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</si>
  <si>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</si>
  <si>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</si>
  <si>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</si>
  <si>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</si>
  <si>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</si>
  <si>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</si>
  <si>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</si>
  <si>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</si>
  <si>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</si>
  <si>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</si>
  <si>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</si>
  <si>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</si>
  <si>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</si>
  <si>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</si>
  <si>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</si>
  <si>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</si>
  <si>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</si>
  <si>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</si>
  <si>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</si>
  <si>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</si>
  <si>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</si>
  <si>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</si>
  <si>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</si>
  <si>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</si>
  <si>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</si>
  <si>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</si>
  <si>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</si>
  <si>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智障阿姨的触手碎片</t>
  </si>
  <si>
    <t>万事屋的小黄花碎片</t>
  </si>
  <si>
    <t>枫九道的痛苦绝望碎片</t>
  </si>
  <si>
    <t>聪聪君布鲁方哥碎片</t>
  </si>
  <si>
    <t>极限的风碎片</t>
  </si>
  <si>
    <t>远古战神碎片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</si>
  <si>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</si>
  <si>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</si>
  <si>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</si>
  <si>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</si>
  <si>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</si>
  <si>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</si>
  <si>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钻石礼包</t>
  </si>
  <si>
    <t>金币宝箱</t>
  </si>
  <si>
    <t>深渊票宝箱</t>
  </si>
  <si>
    <t>召唤石大礼包</t>
  </si>
  <si>
    <t>召唤石礼包</t>
  </si>
  <si>
    <t>极限的风珍藏的深渊票箱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</si>
  <si>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</si>
  <si>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</si>
  <si>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</si>
  <si>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</si>
  <si>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</si>
  <si>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</si>
  <si>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</si>
  <si>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</si>
  <si>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</si>
  <si>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</si>
  <si>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</si>
  <si>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</si>
  <si>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</si>
  <si>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</si>
  <si>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</si>
  <si>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</si>
  <si>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</si>
  <si>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</si>
  <si>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</si>
  <si>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</si>
  <si>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</si>
  <si>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</si>
  <si>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</si>
  <si>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</si>
  <si>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</si>
  <si>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</si>
  <si>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</si>
  <si>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</si>
  <si>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鲜肉月饼</t>
  </si>
  <si>
    <t>莲蓉月饼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</si>
  <si>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</si>
  <si>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</si>
  <si>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</si>
  <si>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</si>
  <si>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</si>
  <si>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</si>
  <si>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</si>
  <si>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</si>
  <si>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</si>
  <si>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</si>
  <si>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</si>
  <si>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</si>
  <si>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</si>
  <si>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</si>
  <si>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</si>
  <si>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</si>
  <si>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</si>
  <si>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</si>
  <si>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</si>
  <si>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</si>
  <si>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</si>
  <si>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</si>
  <si>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</si>
  <si>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</si>
  <si>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</si>
  <si>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</si>
  <si>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</si>
  <si>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</si>
  <si>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</si>
  <si>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</si>
  <si>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</si>
  <si>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</si>
  <si>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</si>
  <si>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</si>
  <si>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</si>
  <si>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</si>
  <si>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</si>
  <si>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</si>
  <si>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</si>
  <si>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</si>
  <si>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</si>
  <si>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</si>
  <si>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</si>
  <si>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</si>
  <si>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</si>
  <si>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</si>
  <si>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</si>
  <si>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</si>
  <si>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</si>
  <si>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</si>
  <si>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</si>
  <si>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</si>
  <si>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</si>
  <si>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</si>
  <si>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</si>
  <si>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</si>
  <si>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</si>
  <si>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</si>
  <si>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</si>
  <si>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</si>
  <si>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</si>
  <si>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</si>
  <si>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</si>
  <si>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</si>
  <si>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</si>
  <si>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</si>
  <si>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</si>
  <si>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</si>
  <si>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</si>
  <si>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</si>
  <si>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</si>
  <si>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</si>
  <si>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</si>
  <si>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</si>
  <si>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</si>
  <si>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</si>
  <si>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</si>
  <si>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</si>
  <si>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</si>
  <si>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</si>
  <si>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</si>
  <si>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传说材料箱</t>
  </si>
  <si>
    <t>普通进阶箱</t>
  </si>
  <si>
    <t>优秀进阶箱</t>
  </si>
  <si>
    <t>精良进阶箱</t>
  </si>
  <si>
    <t>史诗进阶箱</t>
  </si>
  <si>
    <t>传说进阶箱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</si>
  <si>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</si>
  <si>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</si>
  <si>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</si>
  <si>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</si>
  <si>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</si>
  <si>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</si>
  <si>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</si>
  <si>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</si>
  <si>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</si>
  <si>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</si>
  <si>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</si>
  <si>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</si>
  <si>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进阶材料箱</t>
  </si>
  <si>
    <t>佣兵材料箱</t>
  </si>
  <si>
    <t>进阶材料箱0</t>
  </si>
  <si>
    <t>佣兵材料箱0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</si>
  <si>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</si>
  <si>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</si>
  <si>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</si>
  <si>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</si>
  <si>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</si>
  <si>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</si>
  <si>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</si>
  <si>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</si>
  <si>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</si>
  <si>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</si>
  <si>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</si>
  <si>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</si>
  <si>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</si>
  <si>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</si>
  <si>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</si>
  <si>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</si>
  <si>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</si>
  <si>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</si>
  <si>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</si>
  <si>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</si>
  <si>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</si>
  <si>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</si>
  <si>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</si>
  <si>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</si>
  <si>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</si>
  <si>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</si>
  <si>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</si>
  <si>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</si>
  <si>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</si>
  <si>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深渊10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</si>
  <si>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</si>
  <si>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</si>
  <si>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</si>
  <si>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</si>
  <si>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</si>
  <si>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</si>
  <si>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</si>
  <si>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</si>
  <si>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</si>
  <si>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</si>
  <si>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</si>
  <si>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</si>
  <si>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</si>
  <si>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</si>
  <si>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</si>
  <si>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</si>
  <si>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</si>
  <si>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</si>
  <si>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</si>
  <si>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</si>
  <si>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</si>
  <si>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</si>
  <si>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</si>
  <si>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</si>
  <si>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</si>
  <si>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</si>
  <si>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</si>
  <si>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</si>
  <si>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</si>
  <si>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</si>
  <si>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</si>
  <si>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</si>
  <si>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</si>
  <si>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</si>
  <si>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</si>
  <si>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深渊-武器9</t>
  </si>
  <si>
    <t>深渊-武器10</t>
  </si>
  <si>
    <t>勇者宝箱</t>
  </si>
  <si>
    <t>勇者0</t>
  </si>
  <si>
    <t>勇者A</t>
  </si>
  <si>
    <t>勇者B</t>
  </si>
  <si>
    <t>勇者C</t>
  </si>
  <si>
    <t>勇者D</t>
  </si>
  <si>
    <t>勇者1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</si>
  <si>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</si>
  <si>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</si>
  <si>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</si>
  <si>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</si>
  <si>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</si>
  <si>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</si>
  <si>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</si>
  <si>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</si>
  <si>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</si>
  <si>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</si>
  <si>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</si>
  <si>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</si>
  <si>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</si>
  <si>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</si>
  <si>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</si>
  <si>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</si>
  <si>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</si>
  <si>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</si>
  <si>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</si>
  <si>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</si>
  <si>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</si>
  <si>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</si>
  <si>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</si>
  <si>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</si>
  <si>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</si>
  <si>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</si>
  <si>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</si>
  <si>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</si>
  <si>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</si>
  <si>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</si>
  <si>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</si>
  <si>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</si>
  <si>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</si>
  <si>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</si>
  <si>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</si>
  <si>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</si>
  <si>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</si>
  <si>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</si>
  <si>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</si>
  <si>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</si>
  <si>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</si>
  <si>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</si>
  <si>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</si>
  <si>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</si>
  <si>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</si>
  <si>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</si>
  <si>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</si>
  <si>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</si>
  <si>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</si>
  <si>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</si>
  <si>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</si>
  <si>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</si>
  <si>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</si>
  <si>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</si>
  <si>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</si>
  <si>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</si>
  <si>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</si>
  <si>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</si>
  <si>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</si>
  <si>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</si>
  <si>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</si>
  <si>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</si>
  <si>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</si>
  <si>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</si>
  <si>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</si>
  <si>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</si>
  <si>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</si>
  <si>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</si>
  <si>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</si>
  <si>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</si>
  <si>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</si>
  <si>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</si>
  <si>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</si>
  <si>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</si>
  <si>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</si>
  <si>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</si>
  <si>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</si>
  <si>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</si>
  <si>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</si>
  <si>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</si>
  <si>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</si>
  <si>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</si>
  <si>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</si>
  <si>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</si>
  <si>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</si>
  <si>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</si>
  <si>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</si>
  <si>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</si>
  <si>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</si>
  <si>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</si>
  <si>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</si>
  <si>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</si>
  <si>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</si>
  <si>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</si>
  <si>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</si>
  <si>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</si>
  <si>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</si>
  <si>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</si>
  <si>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</si>
  <si>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</si>
  <si>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</si>
  <si>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</si>
  <si>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</si>
  <si>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</si>
  <si>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</si>
  <si>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</si>
  <si>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</si>
  <si>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</si>
  <si>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</si>
  <si>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</si>
  <si>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</si>
  <si>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</si>
  <si>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</si>
  <si>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</si>
  <si>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</si>
  <si>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</si>
  <si>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</si>
  <si>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</si>
  <si>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</si>
  <si>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</si>
  <si>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</si>
  <si>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史诗4</t>
  </si>
  <si>
    <t>史诗英雄碎片自选包</t>
  </si>
  <si>
    <t>传说英雄碎片自选包</t>
  </si>
  <si>
    <t>神话英雄碎片自选包</t>
  </si>
  <si>
    <t>斗者武器自选箱</t>
  </si>
  <si>
    <t>勇者武器自选箱</t>
  </si>
  <si>
    <t>斗者防具自选箱</t>
  </si>
  <si>
    <t>勇者防具自选箱</t>
  </si>
  <si>
    <t>深渊碎片自选罐(小)</t>
  </si>
  <si>
    <t>深渊碎片自选罐(大)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</si>
  <si>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</si>
  <si>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</si>
  <si>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</si>
  <si>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</si>
  <si>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</si>
  <si>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</si>
  <si>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</si>
  <si>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</si>
  <si>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</si>
  <si>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</si>
  <si>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</si>
  <si>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</si>
  <si>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</si>
  <si>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深渊碎片10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</si>
  <si>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</si>
  <si>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</si>
  <si>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</si>
  <si>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</si>
  <si>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</si>
  <si>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</si>
  <si>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</si>
  <si>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</si>
  <si>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</si>
  <si>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</si>
  <si>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</si>
  <si>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</si>
  <si>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</si>
  <si>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</si>
  <si>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</si>
  <si>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</si>
  <si>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</si>
  <si>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</si>
  <si>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</si>
  <si>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</si>
  <si>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</si>
  <si>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</si>
  <si>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</si>
  <si>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</si>
  <si>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</si>
  <si>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</si>
  <si>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</si>
  <si>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</si>
  <si>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</si>
  <si>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</si>
  <si>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</si>
  <si>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</si>
  <si>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</si>
  <si>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</si>
  <si>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</si>
  <si>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深渊碎片-武器9</t>
  </si>
  <si>
    <t>深渊碎片-武器10</t>
  </si>
  <si>
    <t>阿布特罗斯宝箱</t>
  </si>
  <si>
    <t>阿布特罗斯超级宝箱</t>
  </si>
  <si>
    <t>阿布特罗斯传奇宝箱</t>
  </si>
  <si>
    <t>传说碎片包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</si>
  <si>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</si>
  <si>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</si>
  <si>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</si>
  <si>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</si>
  <si>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</si>
  <si>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</si>
  <si>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</si>
  <si>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</si>
  <si>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</si>
  <si>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</si>
  <si>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</si>
  <si>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</si>
  <si>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</si>
  <si>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</si>
  <si>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</si>
  <si>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</si>
  <si>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</si>
  <si>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</si>
  <si>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</si>
  <si>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</si>
  <si>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</si>
  <si>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</si>
  <si>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</si>
  <si>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</si>
  <si>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</si>
  <si>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</si>
  <si>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</si>
  <si>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</si>
  <si>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</si>
  <si>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</si>
  <si>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</si>
  <si>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</si>
  <si>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</si>
  <si>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橡树之心卷轴</t>
  </si>
  <si>
    <t>元素波纹剑卷轴</t>
  </si>
  <si>
    <t>旋风装置卷轴</t>
  </si>
  <si>
    <t>血腥杀戮卷轴</t>
  </si>
  <si>
    <t>风之力卷轴</t>
  </si>
  <si>
    <t>风剑模具</t>
  </si>
  <si>
    <t>支配之眼卷轴</t>
  </si>
  <si>
    <t>支配礼服卷轴</t>
  </si>
  <si>
    <t>支配钢胫卷轴</t>
  </si>
  <si>
    <t>胡狼王的恐怖传说卷轴</t>
  </si>
  <si>
    <t>狗粮转换试用装置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</si>
  <si>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</si>
  <si>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</si>
  <si>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</si>
  <si>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</si>
  <si>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</si>
  <si>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</si>
  <si>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</si>
  <si>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</si>
  <si>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</si>
  <si>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强化保护券</t>
  </si>
  <si>
    <t>神话灵魂合成书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</si>
  <si>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</si>
  <si>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</si>
  <si>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</si>
  <si>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</si>
  <si>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</si>
  <si>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</si>
  <si>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</si>
  <si>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</si>
  <si>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</si>
  <si>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</si>
  <si>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</si>
  <si>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</si>
  <si>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</si>
  <si>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</si>
  <si>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</si>
  <si>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盖亚女神的怀抱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</si>
  <si>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</si>
  <si>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</si>
  <si>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</si>
  <si>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</si>
  <si>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</si>
  <si>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</si>
  <si>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</si>
  <si>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经验</t>
  </si>
  <si>
    <t>金币</t>
  </si>
  <si>
    <t>钻石</t>
  </si>
  <si>
    <t>魔晶</t>
  </si>
  <si>
    <t>斗币</t>
  </si>
  <si>
    <t>荣誉</t>
  </si>
  <si>
    <t>公会宝珠</t>
  </si>
  <si>
    <t>战斗力</t>
  </si>
  <si>
    <t>rmb</t>
  </si>
  <si>
    <t>召唤石</t>
  </si>
  <si>
    <t>主角经验</t>
  </si>
  <si>
    <t>活跃经验</t>
  </si>
  <si>
    <t>公会经验</t>
  </si>
  <si>
    <t>五彩石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</si>
  <si>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</si>
  <si>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</si>
  <si>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</si>
  <si>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</si>
  <si>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</si>
  <si>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</si>
  <si>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天空之书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</si>
  <si>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</si>
  <si>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</si>
  <si>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</si>
  <si>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</si>
  <si>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</si>
  <si>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</si>
  <si>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</si>
  <si>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</si>
  <si>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</si>
  <si>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</si>
  <si>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</si>
  <si>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</si>
  <si>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</si>
  <si>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</si>
  <si>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</si>
  <si>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</si>
  <si>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</si>
  <si>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</si>
  <si>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</si>
  <si>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</si>
  <si>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</si>
  <si>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</si>
  <si>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</si>
  <si>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</si>
  <si>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</si>
  <si>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</si>
  <si>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</si>
  <si>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</si>
  <si>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</si>
  <si>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</si>
  <si>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</si>
  <si>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二罗罗的小弹弓</t>
  </si>
  <si>
    <t>方天画戟</t>
  </si>
  <si>
    <t>狩</t>
  </si>
  <si>
    <t>帝国军旗</t>
  </si>
  <si>
    <t>八咫镜</t>
  </si>
  <si>
    <t>光明权杖亚亚诺斯</t>
  </si>
  <si>
    <t>死神之吻堪塔克洛斯</t>
  </si>
  <si>
    <t>折戟匕垒</t>
  </si>
  <si>
    <t>龙息手持火炮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</si>
  <si>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</si>
  <si>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</si>
  <si>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</si>
  <si>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</si>
  <si>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</si>
  <si>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</si>
  <si>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</si>
  <si>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</si>
  <si>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</si>
  <si>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</si>
  <si>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</si>
  <si>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</si>
  <si>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</si>
  <si>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</si>
  <si>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</si>
  <si>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</si>
  <si>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暗牙黄泉津</t>
  </si>
  <si>
    <t>夺魄拘</t>
  </si>
  <si>
    <t>胡狼王的恐怖传说</t>
  </si>
  <si>
    <t>风之力</t>
  </si>
  <si>
    <t>石像鬼之噬</t>
  </si>
  <si>
    <t>执政官之杖</t>
  </si>
  <si>
    <t>旋风盾</t>
  </si>
  <si>
    <t>死亡深度</t>
  </si>
  <si>
    <t>凸凸君的智慧之刃</t>
  </si>
  <si>
    <t>404NotFound</t>
  </si>
  <si>
    <t>ResponseError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</si>
  <si>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</si>
  <si>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</si>
  <si>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</si>
  <si>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</si>
  <si>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</si>
  <si>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</si>
  <si>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</si>
  <si>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</si>
  <si>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</si>
  <si>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</si>
  <si>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</si>
  <si>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</si>
  <si>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</si>
  <si>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</si>
  <si>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</si>
  <si>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</si>
  <si>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</si>
  <si>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</si>
  <si>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</si>
  <si>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</si>
  <si>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</si>
  <si>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</si>
  <si>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</si>
  <si>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</si>
  <si>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</si>
  <si>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</si>
  <si>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</si>
  <si>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</si>
  <si>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</si>
  <si>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</si>
  <si>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</si>
  <si>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</si>
  <si>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</si>
  <si>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</si>
  <si>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</si>
  <si>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</si>
  <si>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</si>
  <si>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</si>
  <si>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传说之杖杖身</t>
  </si>
  <si>
    <t>风剑雏形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</si>
  <si>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</si>
  <si>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</si>
  <si>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</si>
  <si>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</si>
  <si>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</si>
  <si>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</si>
  <si>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</si>
  <si>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</si>
  <si>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</si>
  <si>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</si>
  <si>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</si>
  <si>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</si>
  <si>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</si>
  <si>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</si>
  <si>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</si>
  <si>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</si>
  <si>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</si>
  <si>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</si>
  <si>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</si>
  <si>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</si>
  <si>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</si>
  <si>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</si>
  <si>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</si>
  <si>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</si>
  <si>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</si>
  <si>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</si>
  <si>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</si>
  <si>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</si>
  <si>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</si>
  <si>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</si>
  <si>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</si>
  <si>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</si>
  <si>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</si>
  <si>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</si>
  <si>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</si>
  <si>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</si>
  <si>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</si>
  <si>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</si>
  <si>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</si>
  <si>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</si>
  <si>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</si>
  <si>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</si>
  <si>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</si>
  <si>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</si>
  <si>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</si>
  <si>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</si>
  <si>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</si>
  <si>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斯托拉斯魂</t>
  </si>
  <si>
    <t>斯托拉斯壁</t>
  </si>
  <si>
    <t>斯托拉斯炎</t>
  </si>
  <si>
    <t>波澜</t>
  </si>
  <si>
    <t>水纹</t>
  </si>
  <si>
    <t>怒涛</t>
  </si>
  <si>
    <t>太阳</t>
  </si>
  <si>
    <t>月亮</t>
  </si>
  <si>
    <t>恶魔</t>
  </si>
  <si>
    <t>天使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</si>
  <si>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</si>
  <si>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</si>
  <si>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</si>
  <si>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</si>
  <si>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</si>
  <si>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</si>
  <si>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</si>
  <si>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</si>
  <si>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</si>
  <si>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</si>
  <si>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</si>
  <si>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</si>
  <si>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</si>
  <si>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</si>
  <si>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</si>
  <si>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</si>
  <si>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</si>
  <si>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</si>
  <si>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</si>
  <si>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</si>
  <si>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</si>
  <si>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</si>
  <si>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</si>
  <si>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</si>
  <si>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</si>
  <si>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</si>
  <si>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</si>
  <si>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天际霓虹</t>
  </si>
  <si>
    <t>流星火雨</t>
  </si>
  <si>
    <t>极寒之冰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</si>
  <si>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</si>
  <si>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</si>
  <si>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</si>
  <si>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</si>
  <si>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</si>
  <si>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</si>
  <si>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</si>
  <si>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</si>
  <si>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</si>
  <si>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</si>
  <si>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</si>
  <si>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</si>
  <si>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</si>
  <si>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</si>
  <si>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</si>
  <si>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</si>
  <si>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</si>
  <si>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</si>
  <si>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</si>
  <si>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</si>
  <si>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</si>
  <si>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</si>
  <si>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</si>
  <si>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</si>
  <si>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</si>
  <si>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</si>
  <si>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</si>
  <si>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</si>
  <si>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</si>
  <si>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</si>
  <si>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</si>
  <si>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</si>
  <si>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</si>
  <si>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</si>
  <si>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</si>
  <si>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</si>
  <si>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</si>
  <si>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</si>
  <si>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</si>
  <si>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</si>
  <si>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</si>
  <si>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</si>
  <si>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</si>
  <si>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</si>
  <si>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</si>
  <si>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</si>
  <si>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</si>
  <si>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</si>
  <si>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</si>
  <si>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</si>
  <si>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</si>
  <si>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</si>
  <si>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</si>
  <si>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</si>
  <si>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</si>
  <si>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</si>
  <si>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</si>
  <si>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</si>
  <si>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</si>
  <si>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</si>
  <si>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</si>
  <si>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</si>
  <si>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</si>
  <si>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</si>
  <si>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</si>
  <si>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</si>
  <si>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</si>
  <si>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</si>
  <si>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</si>
  <si>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</si>
  <si>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</si>
  <si>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</si>
  <si>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</si>
  <si>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</si>
  <si>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</si>
  <si>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</si>
  <si>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</si>
  <si>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</si>
  <si>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</si>
  <si>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</si>
  <si>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</si>
  <si>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</si>
  <si>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</si>
  <si>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</si>
  <si>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</si>
  <si>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</si>
  <si>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</si>
  <si>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</si>
  <si>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</si>
  <si>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</si>
  <si>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</si>
  <si>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</si>
  <si>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</si>
  <si>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</si>
  <si>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</si>
  <si>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</si>
  <si>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</si>
  <si>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</si>
  <si>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</si>
  <si>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</si>
  <si>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</si>
  <si>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</si>
  <si>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</si>
  <si>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</si>
  <si>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</si>
  <si>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</si>
  <si>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</si>
  <si>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</si>
  <si>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</si>
  <si>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</si>
  <si>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</si>
  <si>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</si>
  <si>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</si>
  <si>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</si>
  <si>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</si>
  <si>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</si>
  <si>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</si>
  <si>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</si>
  <si>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</si>
  <si>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</si>
  <si>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</si>
  <si>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</si>
  <si>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</si>
  <si>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</si>
  <si>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</si>
  <si>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</si>
  <si>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</si>
  <si>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</si>
  <si>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</si>
  <si>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</si>
  <si>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</si>
  <si>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</si>
  <si>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</si>
  <si>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</si>
  <si>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</si>
  <si>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</si>
  <si>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</si>
  <si>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</si>
  <si>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</si>
  <si>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</si>
  <si>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</si>
  <si>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</si>
  <si>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</si>
  <si>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</si>
  <si>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</si>
  <si>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</si>
  <si>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</si>
  <si>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</si>
  <si>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</si>
  <si>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</si>
  <si>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</si>
  <si>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</si>
  <si>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</si>
  <si>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</si>
  <si>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</si>
  <si>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</si>
  <si>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</si>
  <si>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</si>
  <si>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</si>
  <si>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</si>
  <si>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</si>
  <si>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</si>
  <si>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</si>
  <si>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</si>
  <si>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</si>
  <si>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</si>
  <si>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</si>
  <si>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</si>
  <si>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</si>
  <si>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</si>
  <si>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</si>
  <si>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</si>
  <si>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</si>
  <si>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</si>
  <si>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</si>
  <si>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</si>
  <si>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</si>
  <si>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</si>
  <si>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</si>
  <si>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</si>
  <si>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</si>
  <si>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</si>
  <si>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</si>
  <si>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</si>
  <si>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</si>
  <si>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</si>
  <si>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</si>
  <si>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</si>
  <si>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</si>
  <si>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</si>
  <si>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</si>
  <si>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</si>
  <si>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</si>
  <si>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</si>
  <si>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</si>
  <si>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</si>
  <si>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</si>
  <si>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</si>
  <si>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</si>
  <si>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</si>
  <si>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</si>
  <si>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</si>
  <si>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</si>
  <si>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</si>
  <si>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</si>
  <si>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</si>
  <si>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</si>
  <si>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</si>
  <si>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</si>
  <si>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</si>
  <si>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</si>
  <si>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</si>
  <si>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</si>
  <si>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</si>
  <si>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</si>
  <si>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</si>
  <si>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</si>
  <si>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</si>
  <si>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</si>
  <si>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</si>
  <si>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</si>
  <si>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</si>
  <si>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</si>
  <si>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</si>
  <si>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</si>
  <si>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</si>
  <si>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</si>
  <si>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</si>
  <si>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</si>
  <si>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</si>
  <si>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</si>
  <si>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</si>
  <si>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</si>
  <si>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</si>
  <si>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</si>
  <si>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</si>
  <si>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</si>
  <si>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</si>
  <si>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</si>
  <si>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</si>
  <si>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</si>
  <si>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</si>
  <si>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</si>
  <si>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</si>
  <si>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</si>
  <si>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</si>
  <si>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</si>
  <si>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</si>
  <si>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</si>
  <si>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</si>
  <si>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</si>
  <si>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</si>
  <si>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</si>
  <si>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</si>
  <si>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</si>
  <si>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</si>
  <si>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</si>
  <si>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</si>
  <si>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</si>
  <si>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</si>
  <si>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</si>
  <si>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</si>
  <si>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</si>
  <si>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</si>
  <si>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</si>
  <si>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</si>
  <si>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</si>
  <si>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</si>
  <si>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</si>
  <si>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</si>
  <si>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</si>
  <si>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</si>
  <si>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</si>
  <si>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</si>
  <si>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</si>
  <si>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</si>
  <si>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</si>
  <si>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</si>
  <si>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</si>
  <si>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</si>
  <si>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</si>
  <si>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</si>
  <si>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</si>
  <si>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</si>
  <si>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</si>
  <si>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</si>
  <si>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</si>
  <si>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</si>
  <si>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</si>
  <si>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</si>
  <si>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</si>
  <si>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</si>
  <si>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</si>
  <si>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</si>
  <si>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</si>
  <si>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</si>
  <si>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</si>
  <si>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</si>
  <si>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</si>
  <si>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</si>
  <si>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</si>
  <si>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</si>
  <si>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</si>
  <si>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</si>
  <si>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</si>
  <si>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</si>
  <si>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</si>
  <si>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</si>
  <si>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</si>
  <si>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</si>
  <si>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</si>
  <si>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</si>
  <si>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</si>
  <si>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</si>
  <si>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</si>
  <si>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</si>
  <si>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</si>
  <si>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</si>
  <si>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</si>
  <si>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</si>
  <si>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</si>
  <si>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</si>
  <si>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</si>
  <si>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</si>
  <si>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</si>
  <si>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</si>
  <si>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</si>
  <si>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</si>
  <si>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</si>
  <si>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</si>
  <si>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阿波罗之赐</t>
  </si>
  <si>
    <t>阿尔忒弥斯之赐</t>
  </si>
  <si>
    <t>勒托之赐</t>
  </si>
  <si>
    <t>罗格的丝绸手帕</t>
  </si>
  <si>
    <t>迟缓者拉格的不屈意志</t>
  </si>
  <si>
    <t>超级加农炮</t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</si>
  <si>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</si>
  <si>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</si>
  <si>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</si>
  <si>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</si>
  <si>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</si>
  <si>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</si>
  <si>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</si>
  <si>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</si>
  <si>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</si>
  <si>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</si>
  <si>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</si>
  <si>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</si>
  <si>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</si>
  <si>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</si>
  <si>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</si>
  <si>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</si>
  <si>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</si>
  <si>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</si>
  <si>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</si>
  <si>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</si>
  <si>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</si>
  <si>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</si>
  <si>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</si>
  <si>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</si>
  <si>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</si>
  <si>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</si>
  <si>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</si>
  <si>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</si>
  <si>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</si>
  <si>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</si>
  <si>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</si>
  <si>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</si>
  <si>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</si>
  <si>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</si>
  <si>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</si>
  <si>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</si>
  <si>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</si>
  <si>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</si>
  <si>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</si>
  <si>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</si>
  <si>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</si>
  <si>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</si>
  <si>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</si>
  <si>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</si>
  <si>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</si>
  <si>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</si>
  <si>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</si>
  <si>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</si>
  <si>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</si>
  <si>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</si>
  <si>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</si>
  <si>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</si>
  <si>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</si>
  <si>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</si>
  <si>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</si>
  <si>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</si>
  <si>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</si>
  <si>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</si>
  <si>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</si>
  <si>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</si>
  <si>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</si>
  <si>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</si>
  <si>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</si>
  <si>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</si>
  <si>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</si>
  <si>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</si>
  <si>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男警察1星</t>
  </si>
  <si>
    <t>女警察1星</t>
  </si>
  <si>
    <t>男战士1星</t>
  </si>
  <si>
    <t>女战士1星</t>
  </si>
  <si>
    <t>皇后1星</t>
  </si>
  <si>
    <t>国王1星</t>
  </si>
  <si>
    <t>黄精灵1星</t>
  </si>
  <si>
    <t>红精灵1星</t>
  </si>
  <si>
    <t>吱吱1星</t>
  </si>
  <si>
    <t>咩咩1星</t>
  </si>
  <si>
    <t>火法1星</t>
  </si>
  <si>
    <t>奥法1星</t>
  </si>
  <si>
    <t>魔化老太婆1星</t>
  </si>
  <si>
    <t>阿拉伯1星</t>
  </si>
  <si>
    <t>老太婆1星</t>
  </si>
  <si>
    <t>老头子1星</t>
  </si>
  <si>
    <t>绿发游侠1星</t>
  </si>
  <si>
    <t>黄发游侠1星</t>
  </si>
  <si>
    <t>黑皮少女1星</t>
  </si>
  <si>
    <t>黑皮少年1星</t>
  </si>
  <si>
    <t>汪汪1星</t>
  </si>
  <si>
    <t>喵喵1星</t>
  </si>
  <si>
    <t>武道家1星</t>
  </si>
  <si>
    <t>女武道家1星</t>
  </si>
  <si>
    <t>头盔人1星</t>
  </si>
  <si>
    <t>钢盔人1星</t>
  </si>
  <si>
    <t>哥布林1星</t>
  </si>
  <si>
    <t>牛头怪1星</t>
  </si>
  <si>
    <t>方块勇士1星</t>
  </si>
  <si>
    <t>大福勇士1星</t>
  </si>
  <si>
    <t>塑料构造体1星</t>
  </si>
  <si>
    <t>实习程序员1星</t>
  </si>
  <si>
    <t>矮人矿工1星</t>
  </si>
  <si>
    <t>地精海贼1星</t>
  </si>
  <si>
    <t>隐匿者1星</t>
  </si>
  <si>
    <t>亚马逊杀手1星</t>
  </si>
  <si>
    <t>黑衣人1星</t>
  </si>
  <si>
    <t>外星人1星</t>
  </si>
  <si>
    <t>小混混1星</t>
  </si>
  <si>
    <t>恐龙妹1星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</si>
  <si>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</si>
  <si>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</si>
  <si>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</si>
  <si>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</si>
  <si>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</si>
  <si>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</si>
  <si>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</si>
  <si>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</si>
  <si>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</si>
  <si>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</si>
  <si>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</si>
  <si>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</si>
  <si>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</si>
  <si>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</si>
  <si>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</si>
  <si>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</si>
  <si>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</si>
  <si>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</si>
  <si>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</si>
  <si>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</si>
  <si>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</si>
  <si>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马可·波罗2星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</si>
  <si>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</si>
  <si>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</si>
  <si>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</si>
  <si>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</si>
  <si>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</si>
  <si>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</si>
  <si>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</si>
  <si>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</si>
  <si>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</si>
  <si>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</si>
  <si>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</si>
  <si>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</si>
  <si>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</si>
  <si>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</si>
  <si>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</si>
  <si>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</si>
  <si>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</si>
  <si>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</si>
  <si>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</si>
  <si>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</si>
  <si>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</si>
  <si>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</si>
  <si>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</si>
  <si>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</si>
  <si>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</si>
  <si>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</si>
  <si>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</si>
  <si>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</si>
  <si>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</si>
  <si>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</si>
  <si>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</si>
  <si>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</si>
  <si>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</si>
  <si>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</si>
  <si>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</si>
  <si>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</si>
  <si>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</si>
  <si>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</si>
  <si>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</si>
  <si>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</si>
  <si>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</si>
  <si>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</si>
  <si>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</si>
  <si>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</si>
  <si>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</si>
  <si>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</si>
  <si>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</si>
  <si>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</si>
  <si>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皇后2星</t>
  </si>
  <si>
    <t>国王2星</t>
  </si>
  <si>
    <t>黄精灵2星</t>
  </si>
  <si>
    <t>红精灵2星</t>
  </si>
  <si>
    <t>吱吱2星</t>
  </si>
  <si>
    <t>咩咩2星</t>
  </si>
  <si>
    <t>火法2星</t>
  </si>
  <si>
    <t>奥法2星</t>
  </si>
  <si>
    <t>魔化老太婆2星</t>
  </si>
  <si>
    <t>阿拉伯2星</t>
  </si>
  <si>
    <t>老太婆2星</t>
  </si>
  <si>
    <t>老头子2星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</si>
  <si>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</si>
  <si>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</si>
  <si>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</si>
  <si>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</si>
  <si>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</si>
  <si>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</si>
  <si>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</si>
  <si>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</si>
  <si>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</si>
  <si>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</si>
  <si>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</si>
  <si>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</si>
  <si>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方块勇士2星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</si>
  <si>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</si>
  <si>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</si>
  <si>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</si>
  <si>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</si>
  <si>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</si>
  <si>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</si>
  <si>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亚马逊杀手2星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</si>
  <si>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</si>
  <si>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</si>
  <si>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</si>
  <si>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</si>
  <si>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</si>
  <si>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</si>
  <si>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</si>
  <si>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</si>
  <si>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</si>
  <si>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</si>
  <si>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</si>
  <si>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</si>
  <si>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</si>
  <si>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</si>
  <si>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</si>
  <si>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</si>
  <si>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</si>
  <si>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</si>
  <si>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</si>
  <si>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</si>
  <si>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</si>
  <si>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</si>
  <si>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</si>
  <si>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</si>
  <si>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</si>
  <si>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马可·波罗3星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</si>
  <si>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</si>
  <si>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</si>
  <si>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</si>
  <si>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</si>
  <si>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</si>
  <si>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</si>
  <si>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</si>
  <si>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</si>
  <si>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</si>
  <si>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</si>
  <si>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</si>
  <si>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</si>
  <si>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</si>
  <si>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</si>
  <si>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</si>
  <si>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</si>
  <si>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</si>
  <si>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</si>
  <si>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</si>
  <si>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</si>
  <si>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</si>
  <si>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</si>
  <si>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</si>
  <si>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</si>
  <si>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</si>
  <si>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</si>
  <si>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</si>
  <si>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</si>
  <si>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</si>
  <si>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</si>
  <si>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</si>
  <si>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</si>
  <si>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</si>
  <si>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</si>
  <si>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</si>
  <si>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</si>
  <si>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</si>
  <si>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</si>
  <si>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</si>
  <si>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</si>
  <si>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</si>
  <si>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</si>
  <si>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</si>
  <si>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</si>
  <si>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</si>
  <si>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</si>
  <si>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</si>
  <si>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</si>
  <si>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</si>
  <si>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</si>
  <si>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</si>
  <si>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</si>
  <si>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</si>
  <si>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</si>
  <si>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</si>
  <si>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</si>
  <si>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</si>
  <si>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</si>
  <si>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</si>
  <si>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老头子3星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</si>
  <si>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</si>
  <si>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</si>
  <si>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</si>
  <si>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</si>
  <si>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</si>
  <si>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</si>
  <si>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</si>
  <si>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</si>
  <si>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</si>
  <si>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</si>
  <si>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</si>
  <si>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</si>
  <si>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</si>
  <si>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</si>
  <si>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</si>
  <si>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</si>
  <si>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</si>
  <si>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</si>
  <si>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</si>
  <si>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</si>
  <si>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</si>
  <si>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</si>
  <si>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</si>
  <si>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</si>
  <si>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</si>
  <si>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</si>
  <si>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</si>
  <si>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</si>
  <si>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</si>
  <si>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</si>
  <si>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</si>
  <si>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</si>
  <si>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</si>
  <si>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</si>
  <si>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</si>
  <si>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</si>
  <si>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</si>
  <si>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</si>
  <si>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</si>
  <si>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</si>
  <si>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</si>
  <si>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</si>
  <si>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</si>
  <si>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</si>
  <si>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</si>
  <si>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马可·波罗4星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</si>
  <si>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</si>
  <si>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</si>
  <si>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</si>
  <si>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</si>
  <si>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</si>
  <si>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</si>
  <si>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</si>
  <si>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</si>
  <si>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</si>
  <si>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</si>
  <si>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</si>
  <si>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</si>
  <si>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</si>
  <si>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</si>
  <si>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</si>
  <si>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</si>
  <si>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</si>
  <si>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</si>
  <si>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</si>
  <si>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</si>
  <si>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</si>
  <si>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</si>
  <si>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</si>
  <si>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</si>
  <si>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</si>
  <si>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</si>
  <si>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</si>
  <si>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</si>
  <si>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</si>
  <si>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</si>
  <si>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</si>
  <si>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</si>
  <si>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</si>
  <si>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</si>
  <si>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</si>
  <si>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</si>
  <si>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</si>
  <si>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</si>
  <si>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</si>
  <si>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</si>
  <si>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</si>
  <si>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</si>
  <si>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</si>
  <si>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</si>
  <si>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</si>
  <si>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</si>
  <si>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</si>
  <si>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</si>
  <si>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</si>
  <si>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</si>
  <si>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</si>
  <si>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</si>
  <si>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</si>
  <si>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</si>
  <si>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</si>
  <si>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</si>
  <si>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</si>
  <si>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</si>
  <si>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</si>
  <si>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老头子4星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</si>
  <si>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</si>
  <si>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</si>
  <si>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</si>
  <si>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</si>
  <si>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</si>
  <si>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</si>
  <si>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</si>
  <si>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</si>
  <si>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</si>
  <si>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</si>
  <si>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</si>
  <si>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</si>
  <si>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</si>
  <si>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</si>
  <si>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</si>
  <si>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</si>
  <si>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</si>
  <si>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</si>
  <si>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</si>
  <si>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</si>
  <si>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</si>
  <si>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</si>
  <si>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</si>
  <si>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</si>
  <si>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</si>
  <si>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</si>
  <si>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</si>
  <si>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</si>
  <si>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</si>
  <si>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</si>
  <si>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</si>
  <si>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</si>
  <si>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</si>
  <si>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</si>
  <si>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</si>
  <si>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</si>
  <si>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</si>
  <si>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</si>
  <si>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</si>
  <si>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</si>
  <si>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</si>
  <si>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</si>
  <si>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</si>
  <si>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</si>
  <si>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</si>
  <si>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马可·波罗5星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</si>
  <si>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</si>
  <si>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</si>
  <si>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</si>
  <si>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</si>
  <si>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</si>
  <si>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</si>
  <si>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</si>
  <si>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</si>
  <si>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</si>
  <si>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</si>
  <si>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</si>
  <si>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</si>
  <si>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</si>
  <si>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</si>
  <si>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</si>
  <si>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</si>
  <si>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</si>
  <si>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</si>
  <si>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</si>
  <si>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</si>
  <si>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</si>
  <si>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</si>
  <si>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</si>
  <si>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</si>
  <si>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</si>
  <si>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</si>
  <si>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</si>
  <si>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</si>
  <si>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</si>
  <si>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</si>
  <si>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</si>
  <si>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</si>
  <si>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</si>
  <si>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</si>
  <si>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</si>
  <si>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</si>
  <si>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</si>
  <si>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</si>
  <si>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</si>
  <si>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</si>
  <si>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</si>
  <si>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</si>
  <si>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</si>
  <si>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</si>
  <si>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</si>
  <si>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</si>
  <si>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</si>
  <si>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</si>
  <si>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</si>
  <si>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</si>
  <si>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</si>
  <si>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</si>
  <si>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</si>
  <si>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</si>
  <si>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</si>
  <si>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</si>
  <si>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</si>
  <si>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</si>
  <si>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</si>
  <si>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老头子5星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</si>
  <si>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</si>
  <si>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</si>
  <si>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</si>
  <si>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</si>
  <si>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</si>
  <si>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</si>
  <si>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</si>
  <si>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</si>
  <si>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</si>
  <si>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</si>
  <si>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</si>
  <si>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</si>
  <si>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</si>
  <si>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</si>
  <si>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</si>
  <si>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</si>
  <si>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</si>
  <si>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</si>
  <si>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</si>
  <si>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</si>
  <si>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</si>
  <si>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</si>
  <si>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</si>
  <si>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</si>
  <si>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</si>
  <si>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</si>
  <si>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</si>
  <si>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</si>
  <si>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</si>
  <si>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</si>
  <si>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</si>
  <si>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</si>
  <si>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</si>
  <si>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</si>
  <si>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</si>
  <si>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</si>
  <si>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</si>
  <si>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</si>
  <si>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</si>
  <si>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</si>
  <si>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</si>
  <si>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</si>
  <si>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</si>
  <si>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</si>
  <si>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</si>
  <si>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马可·波罗6星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</si>
  <si>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</si>
  <si>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</si>
  <si>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</si>
  <si>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</si>
  <si>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</si>
  <si>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</si>
  <si>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</si>
  <si>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</si>
  <si>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</si>
  <si>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</si>
  <si>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</si>
  <si>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</si>
  <si>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</si>
  <si>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</si>
  <si>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</si>
  <si>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</si>
  <si>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</si>
  <si>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</si>
  <si>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</si>
  <si>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</si>
  <si>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</si>
  <si>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</si>
  <si>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</si>
  <si>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</si>
  <si>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</si>
  <si>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</si>
  <si>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</si>
  <si>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</si>
  <si>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</si>
  <si>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</si>
  <si>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</si>
  <si>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</si>
  <si>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</si>
  <si>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</si>
  <si>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</si>
  <si>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</si>
  <si>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</si>
  <si>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</si>
  <si>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</si>
  <si>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</si>
  <si>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</si>
  <si>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</si>
  <si>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</si>
  <si>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</si>
  <si>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</si>
  <si>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</si>
  <si>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</si>
  <si>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</si>
  <si>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</si>
  <si>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</si>
  <si>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</si>
  <si>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</si>
  <si>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</si>
  <si>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</si>
  <si>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</si>
  <si>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</si>
  <si>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</si>
  <si>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</si>
  <si>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</si>
  <si>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老头子6星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</si>
  <si>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</si>
  <si>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</si>
  <si>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</si>
  <si>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</si>
  <si>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</si>
  <si>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</si>
  <si>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</si>
  <si>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</si>
  <si>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</si>
  <si>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</si>
  <si>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</si>
  <si>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</si>
  <si>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</si>
  <si>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</si>
  <si>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</si>
  <si>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</si>
  <si>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</si>
  <si>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</si>
  <si>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</si>
  <si>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</si>
  <si>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</si>
  <si>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</si>
  <si>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</si>
  <si>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</si>
  <si>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</si>
  <si>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</si>
  <si>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</si>
  <si>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</si>
  <si>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</si>
  <si>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</si>
  <si>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</si>
  <si>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</si>
  <si>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</si>
  <si>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</si>
  <si>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</si>
  <si>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</si>
  <si>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</si>
  <si>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</si>
  <si>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</si>
  <si>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</si>
  <si>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</si>
  <si>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</si>
  <si>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</si>
  <si>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</si>
  <si>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</si>
  <si>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马可·波罗7星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</si>
  <si>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</si>
  <si>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</si>
  <si>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</si>
  <si>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</si>
  <si>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</si>
  <si>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</si>
  <si>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</si>
  <si>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</si>
  <si>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</si>
  <si>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</si>
  <si>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</si>
  <si>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</si>
  <si>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</si>
  <si>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</si>
  <si>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</si>
  <si>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</si>
  <si>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</si>
  <si>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</si>
  <si>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</si>
  <si>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</si>
  <si>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</si>
  <si>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</si>
  <si>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</si>
  <si>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</si>
  <si>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</si>
  <si>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</si>
  <si>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</si>
  <si>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</si>
  <si>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</si>
  <si>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</si>
  <si>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</si>
  <si>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</si>
  <si>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</si>
  <si>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</si>
  <si>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</si>
  <si>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</si>
  <si>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</si>
  <si>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</si>
  <si>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</si>
  <si>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</si>
  <si>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</si>
  <si>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</si>
  <si>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</si>
  <si>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</si>
  <si>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</si>
  <si>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</si>
  <si>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</si>
  <si>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</si>
  <si>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</si>
  <si>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</si>
  <si>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</si>
  <si>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</si>
  <si>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</si>
  <si>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</si>
  <si>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</si>
  <si>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</si>
  <si>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</si>
  <si>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</si>
  <si>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</si>
  <si>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老头子7星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</si>
  <si>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</si>
  <si>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</si>
  <si>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</si>
  <si>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</si>
  <si>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</si>
  <si>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</si>
  <si>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</si>
  <si>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</si>
  <si>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</si>
  <si>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</si>
  <si>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</si>
  <si>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</si>
  <si>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</si>
  <si>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</si>
  <si>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</si>
  <si>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</si>
  <si>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</si>
  <si>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</si>
  <si>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</si>
  <si>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</si>
  <si>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</si>
  <si>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</si>
  <si>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</si>
  <si>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</si>
  <si>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美队之盾【破损】碎片</t>
  </si>
  <si>
    <t>拨蚌御用厨刀碎片</t>
  </si>
  <si>
    <t>深渊-武器11</t>
  </si>
  <si>
    <t>深渊碎片-武器11</t>
  </si>
  <si>
    <t>美队之盾【破损】</t>
  </si>
  <si>
    <t>拨蚌御用厨刀</t>
  </si>
  <si>
    <t>战皇无双</t>
  </si>
  <si>
    <t>将主角-死灵术士升到60级</t>
    <phoneticPr fontId="1" type="noConversion"/>
  </si>
  <si>
    <t>主角-炼金师等级提升1级</t>
  </si>
  <si>
    <t>主角-光明祭祀等级提升1级</t>
  </si>
  <si>
    <t>主角-隐秘者等级提升1级</t>
  </si>
  <si>
    <t>主角-死灵术士等级提升1级</t>
  </si>
  <si>
    <t>主角-重甲骑士等级提升1级</t>
  </si>
  <si>
    <t>丁丁（番茄）</t>
    <phoneticPr fontId="1" type="noConversion"/>
  </si>
  <si>
    <t>完成3次丁丁</t>
    <phoneticPr fontId="1" type="noConversion"/>
  </si>
  <si>
    <t>完成6次丁丁</t>
    <phoneticPr fontId="1" type="noConversion"/>
  </si>
  <si>
    <t>完成10次丁丁</t>
    <phoneticPr fontId="1" type="noConversion"/>
  </si>
  <si>
    <t>ld_fanqie:int:order=key</t>
    <phoneticPr fontId="1" type="noConversion"/>
  </si>
  <si>
    <t>丁丁便利</t>
    <phoneticPr fontId="1" type="noConversion"/>
  </si>
  <si>
    <t>list&lt;limit&gt;:loot</t>
    <phoneticPr fontId="1" type="noConversion"/>
  </si>
  <si>
    <t>&lt;Reward&lt;itemid&gt;:reward</t>
    <phoneticPr fontId="1" type="noConversion"/>
  </si>
  <si>
    <t>activity0</t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</si>
  <si>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</si>
  <si>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</si>
  <si>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</si>
  <si>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</si>
  <si>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</si>
  <si>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</si>
  <si>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</si>
  <si>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</si>
  <si>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</si>
  <si>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</si>
  <si>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</si>
  <si>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</si>
  <si>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</si>
  <si>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</si>
  <si>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</si>
  <si>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</si>
  <si>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苹果10袋</t>
  </si>
  <si>
    <t>摔不烂的手机</t>
  </si>
  <si>
    <t>神话灵魂合成书碎片</t>
  </si>
  <si>
    <t>activity207</t>
  </si>
  <si>
    <t>不给糖就捣乱</t>
    <phoneticPr fontId="1" type="noConversion"/>
  </si>
  <si>
    <t>2017-11-09 00:00:00</t>
    <phoneticPr fontId="1" type="noConversion"/>
  </si>
  <si>
    <t>2017-11-22 23:59:59</t>
    <phoneticPr fontId="1" type="noConversion"/>
  </si>
  <si>
    <t>2017-11-09 00:00:00</t>
    <phoneticPr fontId="1" type="noConversion"/>
  </si>
  <si>
    <t>2017-11-22 23:59:59</t>
    <phoneticPr fontId="1" type="noConversion"/>
  </si>
  <si>
    <t>2017-11-10 00:00:00</t>
    <phoneticPr fontId="1" type="noConversion"/>
  </si>
  <si>
    <t>2017-12-09 23:59:59</t>
    <phoneticPr fontId="1" type="noConversion"/>
  </si>
  <si>
    <t>捕鱼达人</t>
    <rPh sb="0" eb="1">
      <t>zhong xia</t>
    </rPh>
    <rPh sb="2" eb="3">
      <t>gou huo</t>
    </rPh>
    <phoneticPr fontId="1" type="noConversion"/>
  </si>
  <si>
    <t>PAD战争</t>
    <rPh sb="0" eb="1">
      <t>zhong xia</t>
    </rPh>
    <rPh sb="2" eb="3">
      <t>gou huo</t>
    </rPh>
    <phoneticPr fontId="1" type="noConversion"/>
  </si>
  <si>
    <t>activity008</t>
    <phoneticPr fontId="1" type="noConversion"/>
  </si>
  <si>
    <t>activity009</t>
    <phoneticPr fontId="1" type="noConversion"/>
  </si>
  <si>
    <t>实力证明</t>
  </si>
  <si>
    <t>累计消费80000钻石</t>
    <phoneticPr fontId="1" type="noConversion"/>
  </si>
  <si>
    <t>不给糖果就捣蛋</t>
    <phoneticPr fontId="1" type="noConversion"/>
  </si>
  <si>
    <t>光棱坦克</t>
    <phoneticPr fontId="1" type="noConversion"/>
  </si>
  <si>
    <t>丁丁</t>
    <phoneticPr fontId="1" type="noConversion"/>
  </si>
  <si>
    <t>蜀山女仆</t>
    <phoneticPr fontId="1" type="noConversion"/>
  </si>
  <si>
    <t>游荡恶鬼</t>
    <phoneticPr fontId="1" type="noConversion"/>
  </si>
  <si>
    <t>还是种田适合老子</t>
    <phoneticPr fontId="1" type="noConversion"/>
  </si>
  <si>
    <t>天胡起手</t>
    <phoneticPr fontId="1" type="noConversion"/>
  </si>
  <si>
    <t>方之世界</t>
    <phoneticPr fontId="1" type="noConversion"/>
  </si>
  <si>
    <t>恭喜we</t>
    <phoneticPr fontId="1" type="noConversion"/>
  </si>
  <si>
    <t>手撕鬼子</t>
    <phoneticPr fontId="1" type="noConversion"/>
  </si>
  <si>
    <t>光棍节</t>
    <phoneticPr fontId="1" type="noConversion"/>
  </si>
  <si>
    <t>知识就是力量</t>
    <phoneticPr fontId="1" type="noConversion"/>
  </si>
  <si>
    <t>四舍五入一个亿</t>
    <phoneticPr fontId="1" type="noConversion"/>
  </si>
  <si>
    <t>宛若天堂</t>
    <phoneticPr fontId="1" type="noConversion"/>
  </si>
  <si>
    <t>拯救世界</t>
    <phoneticPr fontId="1" type="noConversion"/>
  </si>
  <si>
    <t>天下第一</t>
    <phoneticPr fontId="1" type="noConversion"/>
  </si>
  <si>
    <t>提亚马特</t>
    <phoneticPr fontId="1" type="noConversion"/>
  </si>
  <si>
    <t>夕阳红枪法</t>
    <phoneticPr fontId="1" type="noConversion"/>
  </si>
  <si>
    <t>万马奔腾</t>
    <phoneticPr fontId="1" type="noConversion"/>
  </si>
  <si>
    <t>套马的汉子</t>
    <phoneticPr fontId="1" type="noConversion"/>
  </si>
  <si>
    <t>混沌抽纸术</t>
    <phoneticPr fontId="1" type="noConversion"/>
  </si>
  <si>
    <t>乌合之众</t>
    <phoneticPr fontId="1" type="noConversion"/>
  </si>
  <si>
    <t>最上川</t>
    <phoneticPr fontId="1" type="noConversion"/>
  </si>
  <si>
    <t>斗战胜佛</t>
    <phoneticPr fontId="1" type="noConversion"/>
  </si>
  <si>
    <t>胡来的左手</t>
    <phoneticPr fontId="1" type="noConversion"/>
  </si>
  <si>
    <t>别开腔</t>
    <phoneticPr fontId="1" type="noConversion"/>
  </si>
  <si>
    <t>飞龙骑脸</t>
    <phoneticPr fontId="1" type="noConversion"/>
  </si>
  <si>
    <t>试炼场完成9战奖励1次</t>
    <phoneticPr fontId="1" type="noConversion"/>
  </si>
  <si>
    <t>试炼场完成9战奖励30次</t>
    <phoneticPr fontId="1" type="noConversion"/>
  </si>
  <si>
    <t>试炼场完成9战奖励20次</t>
    <phoneticPr fontId="1" type="noConversion"/>
  </si>
  <si>
    <t>试炼场完成9战奖励10次</t>
    <phoneticPr fontId="1" type="noConversion"/>
  </si>
  <si>
    <t>试炼场完成9战奖励3次</t>
    <phoneticPr fontId="1" type="noConversion"/>
  </si>
  <si>
    <t>试炼场完成9战奖励6次</t>
    <phoneticPr fontId="1" type="noConversion"/>
  </si>
  <si>
    <t>9战</t>
    <phoneticPr fontId="1" type="noConversion"/>
  </si>
  <si>
    <t>修罗试炼</t>
    <phoneticPr fontId="1" type="noConversion"/>
  </si>
  <si>
    <t>七彩石</t>
  </si>
  <si>
    <t>七彩晶核</t>
  </si>
  <si>
    <t>次元碎片</t>
  </si>
  <si>
    <t>石像</t>
  </si>
  <si>
    <t>苹果10袋碎片</t>
  </si>
  <si>
    <t>摔不烂的手机碎片</t>
  </si>
  <si>
    <t>菊花</t>
  </si>
  <si>
    <t>糖果</t>
  </si>
  <si>
    <t>南瓜</t>
  </si>
  <si>
    <t>火鸡</t>
  </si>
  <si>
    <t>平安果</t>
  </si>
  <si>
    <t>圣诞帽</t>
  </si>
  <si>
    <t>元宵</t>
  </si>
  <si>
    <t>gay</t>
    <phoneticPr fontId="1" type="noConversion"/>
  </si>
  <si>
    <t>2017-11-23 00:00:00</t>
    <phoneticPr fontId="1" type="noConversion"/>
  </si>
  <si>
    <t>2017-12-06 23:59:59</t>
    <phoneticPr fontId="1" type="noConversion"/>
  </si>
  <si>
    <t>2017-12-07 00:00:00</t>
    <phoneticPr fontId="1" type="noConversion"/>
  </si>
  <si>
    <t>2017-12-20 23:59:59</t>
    <phoneticPr fontId="1" type="noConversion"/>
  </si>
  <si>
    <t>累计击败灵能之神4次</t>
    <phoneticPr fontId="1" type="noConversion"/>
  </si>
  <si>
    <t>累计击败灵能之神6次</t>
    <phoneticPr fontId="1" type="noConversion"/>
  </si>
  <si>
    <t>累计击败灵能之神8次</t>
    <phoneticPr fontId="1" type="noConversion"/>
  </si>
  <si>
    <t>累计击败灵能之神10次</t>
    <phoneticPr fontId="1" type="noConversion"/>
  </si>
  <si>
    <t>activity424</t>
    <phoneticPr fontId="1" type="noConversion"/>
  </si>
  <si>
    <t>泰拳警告</t>
    <phoneticPr fontId="1" type="noConversion"/>
  </si>
  <si>
    <t>抑郁刀法</t>
    <phoneticPr fontId="1" type="noConversion"/>
  </si>
  <si>
    <t>贫穷会限制人的想象力</t>
    <phoneticPr fontId="1" type="noConversion"/>
  </si>
  <si>
    <t>无用大棒</t>
    <phoneticPr fontId="1" type="noConversion"/>
  </si>
  <si>
    <t>农药喂了部落</t>
    <phoneticPr fontId="1" type="noConversion"/>
  </si>
  <si>
    <t>八心八箭</t>
    <phoneticPr fontId="1" type="noConversion"/>
  </si>
  <si>
    <t>一百颗钻石</t>
    <phoneticPr fontId="1" type="noConversion"/>
  </si>
  <si>
    <t>这货不是暗号</t>
    <phoneticPr fontId="1" type="noConversion"/>
  </si>
  <si>
    <t>猪撞树上了</t>
    <phoneticPr fontId="1" type="noConversion"/>
  </si>
  <si>
    <t>王中王</t>
    <phoneticPr fontId="1" type="noConversion"/>
  </si>
  <si>
    <t>哈雷彗星撞地球</t>
    <phoneticPr fontId="1" type="noConversion"/>
  </si>
  <si>
    <t>大脸猫爱吃鱼</t>
    <phoneticPr fontId="1" type="noConversion"/>
  </si>
  <si>
    <t>冰力十足</t>
    <phoneticPr fontId="1" type="noConversion"/>
  </si>
  <si>
    <t>大雪压青松</t>
    <phoneticPr fontId="1" type="noConversion"/>
  </si>
  <si>
    <t>我不是随便的人</t>
    <phoneticPr fontId="1" type="noConversion"/>
  </si>
  <si>
    <t>不存在的</t>
    <phoneticPr fontId="1" type="noConversion"/>
  </si>
  <si>
    <t>滑滑信</t>
    <phoneticPr fontId="1" type="noConversion"/>
  </si>
  <si>
    <t>平安果</t>
    <phoneticPr fontId="1" type="noConversion"/>
  </si>
  <si>
    <t>礼物都在袜子里</t>
    <phoneticPr fontId="1" type="noConversion"/>
  </si>
  <si>
    <t>非酋的梦想</t>
    <phoneticPr fontId="1" type="noConversion"/>
  </si>
  <si>
    <t>一碗翔</t>
    <phoneticPr fontId="1" type="noConversion"/>
  </si>
  <si>
    <t>明年见</t>
    <phoneticPr fontId="1" type="noConversion"/>
  </si>
  <si>
    <t>锅从天上来</t>
    <phoneticPr fontId="1" type="noConversion"/>
  </si>
  <si>
    <t>打豆豆</t>
    <phoneticPr fontId="1" type="noConversion"/>
  </si>
  <si>
    <t>三眼会</t>
    <phoneticPr fontId="1" type="noConversion"/>
  </si>
  <si>
    <t>红骷髅</t>
    <phoneticPr fontId="1" type="noConversion"/>
  </si>
  <si>
    <t>浮云</t>
    <phoneticPr fontId="1" type="noConversion"/>
  </si>
  <si>
    <t>香菇酱</t>
    <phoneticPr fontId="1" type="noConversion"/>
  </si>
  <si>
    <t>崩崩崩</t>
    <phoneticPr fontId="1" type="noConversion"/>
  </si>
  <si>
    <t>万法之光芒万</t>
    <phoneticPr fontId="1" type="noConversion"/>
  </si>
  <si>
    <t>好吃不过饺子</t>
    <phoneticPr fontId="1" type="noConversion"/>
  </si>
  <si>
    <t>三眼会</t>
    <phoneticPr fontId="1" type="noConversion"/>
  </si>
  <si>
    <t>团本</t>
    <phoneticPr fontId="1" type="noConversion"/>
  </si>
  <si>
    <t>通关团本-三眼会分矿1次</t>
    <phoneticPr fontId="1" type="noConversion"/>
  </si>
  <si>
    <t>通关团本-三眼会分矿3次</t>
    <phoneticPr fontId="1" type="noConversion"/>
  </si>
  <si>
    <t>通关团本-三眼会分矿10次</t>
    <phoneticPr fontId="1" type="noConversion"/>
  </si>
  <si>
    <t>通关团本-三眼会分矿30次</t>
    <phoneticPr fontId="1" type="noConversion"/>
  </si>
  <si>
    <t>通关团本-三眼会分矿50次</t>
    <phoneticPr fontId="1" type="noConversion"/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</si>
  <si>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</si>
  <si>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</si>
  <si>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</si>
  <si>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</si>
  <si>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</si>
  <si>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</si>
  <si>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</si>
  <si>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</si>
  <si>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</si>
  <si>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</si>
  <si>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</si>
  <si>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</si>
  <si>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</si>
  <si>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</si>
  <si>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</si>
  <si>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</si>
  <si>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</si>
  <si>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</si>
  <si>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</si>
  <si>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</si>
  <si>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</si>
  <si>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</si>
  <si>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</si>
  <si>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</si>
  <si>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</si>
  <si>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</si>
  <si>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</si>
  <si>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</si>
  <si>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</si>
  <si>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</si>
  <si>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</si>
  <si>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</si>
  <si>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</si>
  <si>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</si>
  <si>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</si>
  <si>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</si>
  <si>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</si>
  <si>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</si>
  <si>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</si>
  <si>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</si>
  <si>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activity412</t>
    <phoneticPr fontId="1" type="noConversion"/>
  </si>
  <si>
    <t>activity411</t>
    <phoneticPr fontId="1" type="noConversion"/>
  </si>
  <si>
    <t>金杯兑换</t>
    <rPh sb="0" eb="1">
      <t>zhong xia</t>
    </rPh>
    <rPh sb="2" eb="3">
      <t>gou huo</t>
    </rPh>
    <phoneticPr fontId="1" type="noConversion"/>
  </si>
  <si>
    <t>宝石兑换</t>
    <rPh sb="0" eb="1">
      <t>zhong xia</t>
    </rPh>
    <rPh sb="2" eb="3">
      <t>gou huo</t>
    </rPh>
    <phoneticPr fontId="1" type="noConversion"/>
  </si>
  <si>
    <t>2017-12-21 00:00:00</t>
  </si>
  <si>
    <t>2017-12-10 00:00:00</t>
    <phoneticPr fontId="1" type="noConversion"/>
  </si>
  <si>
    <t>2018-01-09 23:59:59</t>
  </si>
  <si>
    <t>2018-01-09 23:59:59</t>
    <phoneticPr fontId="1" type="noConversion"/>
  </si>
  <si>
    <t>2017-12-11 00:00:00</t>
    <phoneticPr fontId="1" type="noConversion"/>
  </si>
  <si>
    <t>蝙蝠碑</t>
  </si>
  <si>
    <t>光明之核</t>
  </si>
  <si>
    <t>黑暗之核</t>
  </si>
  <si>
    <t>大地之核</t>
  </si>
  <si>
    <t>金杯</t>
  </si>
  <si>
    <t>魔力之源</t>
  </si>
  <si>
    <t>堕天使之杖</t>
  </si>
  <si>
    <t>炽天使之杖</t>
  </si>
  <si>
    <t>CN5547</t>
  </si>
  <si>
    <t>2017-12-18 00:00:00</t>
  </si>
  <si>
    <t>2017-12-18 23:59:59</t>
  </si>
  <si>
    <t>CN1220</t>
  </si>
  <si>
    <t>2017-12-19 00:00:00</t>
  </si>
  <si>
    <t>2017-12-19 23:59:59</t>
  </si>
  <si>
    <t>CN2119</t>
  </si>
  <si>
    <t>2017-12-20 00:00:00</t>
  </si>
  <si>
    <t>2017-12-20 23:59:59</t>
  </si>
  <si>
    <t>CN7753</t>
  </si>
  <si>
    <t>2017-12-21 23:59:59</t>
  </si>
  <si>
    <t>CN4832</t>
  </si>
  <si>
    <t>2017-12-22 00:00:00</t>
  </si>
  <si>
    <t>2017-12-22 23:59:59</t>
  </si>
  <si>
    <t>CN6534</t>
  </si>
  <si>
    <t>2017-12-23 00:00:00</t>
  </si>
  <si>
    <t>2017-12-23 23:59:59</t>
  </si>
  <si>
    <t>CN7174</t>
  </si>
  <si>
    <t>2017-12-24 00:00:00</t>
  </si>
  <si>
    <t>2017-12-24 23:59:59</t>
  </si>
  <si>
    <t>CN7866</t>
  </si>
  <si>
    <t>2017-12-25 00:00:00</t>
  </si>
  <si>
    <t>2017-12-25 23:59:59</t>
  </si>
  <si>
    <t>CN8559</t>
  </si>
  <si>
    <t>2017-12-26 00:00:00</t>
  </si>
  <si>
    <t>2017-12-26 23:59:59</t>
  </si>
  <si>
    <t>CN2393</t>
  </si>
  <si>
    <t>2017-12-27 00:00:00</t>
  </si>
  <si>
    <t>2017-12-27 23:59:59</t>
  </si>
  <si>
    <t>CN2476</t>
  </si>
  <si>
    <t>2017-12-28 00:00:00</t>
  </si>
  <si>
    <t>2017-12-28 23:59:59</t>
  </si>
  <si>
    <t>CN7042</t>
  </si>
  <si>
    <t>2017-12-29 00:00:00</t>
  </si>
  <si>
    <t>2017-12-29 23:59:59</t>
  </si>
  <si>
    <t>CN9354</t>
  </si>
  <si>
    <t>2017-12-30 00:00:00</t>
  </si>
  <si>
    <t>2017-12-30 23:59:59</t>
  </si>
  <si>
    <t>CN3775</t>
  </si>
  <si>
    <t>2017-12-31 00:00:00</t>
  </si>
  <si>
    <t>2017-12-31 23:59:59</t>
  </si>
  <si>
    <t>2018-01-01 00:00:00</t>
  </si>
  <si>
    <t>2018-01-01 23:59:59</t>
  </si>
  <si>
    <t>CN5463</t>
  </si>
  <si>
    <t>2018-01-02 00:00:00</t>
  </si>
  <si>
    <t>2018-01-02 23:59:59</t>
  </si>
  <si>
    <t>CN4554</t>
  </si>
  <si>
    <t>2018-01-03 00:00:00</t>
  </si>
  <si>
    <t>2018-01-03 23:59:59</t>
  </si>
  <si>
    <t>CN7813</t>
  </si>
  <si>
    <t>2018-01-04 00:00:00</t>
  </si>
  <si>
    <t>2018-01-04 23:59:59</t>
  </si>
  <si>
    <t>CN5666</t>
  </si>
  <si>
    <t>2018-01-05 00:00:00</t>
  </si>
  <si>
    <t>2018-01-05 23:59:59</t>
  </si>
  <si>
    <t>CN2960</t>
  </si>
  <si>
    <t>2018-01-06 00:00:00</t>
  </si>
  <si>
    <t>2018-01-06 23:59:59</t>
  </si>
  <si>
    <t>CN9927</t>
  </si>
  <si>
    <t>2018-01-07 00:00:00</t>
  </si>
  <si>
    <t>2018-01-07 23:59:59</t>
  </si>
  <si>
    <t>CN6698</t>
  </si>
  <si>
    <t>2018-01-08 00:00:00</t>
  </si>
  <si>
    <t>2018-01-08 23:59:59</t>
  </si>
  <si>
    <t>CN1111</t>
  </si>
  <si>
    <t>2018-01-09 00:00:00</t>
  </si>
  <si>
    <t>CN7838</t>
  </si>
  <si>
    <t>2018-01-10 00:00:00</t>
  </si>
  <si>
    <t>2018-01-10 23:59:59</t>
  </si>
  <si>
    <t>CN8878</t>
  </si>
  <si>
    <t>2018-01-11 00:00:00</t>
  </si>
  <si>
    <t>2018-01-11 23:59:59</t>
  </si>
  <si>
    <t>CN6715</t>
  </si>
  <si>
    <t>2018-01-12 00:00:00</t>
  </si>
  <si>
    <t>2018-01-12 23:59:59</t>
  </si>
  <si>
    <t>CN7106</t>
  </si>
  <si>
    <t>2018-01-13 00:00:00</t>
  </si>
  <si>
    <t>2018-01-13 23:59:59</t>
  </si>
  <si>
    <t>CN7665</t>
  </si>
  <si>
    <t>2018-01-14 00:00:00</t>
  </si>
  <si>
    <t>2018-01-14 23:59:59</t>
  </si>
  <si>
    <t>CN6112</t>
  </si>
  <si>
    <t>2018-01-15 00:00:00</t>
  </si>
  <si>
    <t>2018-01-15 23:59:59</t>
  </si>
  <si>
    <t>CN9403</t>
  </si>
  <si>
    <t>2018-01-16 00:00:00</t>
  </si>
  <si>
    <t>2018-01-16 23:59:59</t>
  </si>
  <si>
    <t>TC3346</t>
  </si>
  <si>
    <t>2018-01-17 00:00:00</t>
  </si>
  <si>
    <t>2018-01-17 23:59:59</t>
  </si>
  <si>
    <t>TC8780</t>
  </si>
  <si>
    <t>2018-01-18 00:00:00</t>
  </si>
  <si>
    <t>2018-01-18 23:59:59</t>
  </si>
  <si>
    <t>TC4297</t>
  </si>
  <si>
    <t>2018-01-19 00:00:00</t>
  </si>
  <si>
    <t>2018-01-19 23:59:59</t>
  </si>
  <si>
    <t>TC5343</t>
  </si>
  <si>
    <t>2018-01-20 00:00:00</t>
  </si>
  <si>
    <t>2018-01-20 23:59:59</t>
  </si>
  <si>
    <t>TC8838</t>
  </si>
  <si>
    <t>2018-01-21 00:00:00</t>
  </si>
  <si>
    <t>2018-01-21 23:59:59</t>
  </si>
  <si>
    <t>TC8785</t>
  </si>
  <si>
    <t>2018-01-22 00:00:00</t>
  </si>
  <si>
    <t>2018-01-22 23:59:59</t>
  </si>
  <si>
    <t>TC1228</t>
  </si>
  <si>
    <t>2018-01-23 00:00:00</t>
  </si>
  <si>
    <t>2018-01-23 23:59:59</t>
  </si>
  <si>
    <t>TC2065</t>
  </si>
  <si>
    <t>2018-01-24 00:00:00</t>
  </si>
  <si>
    <t>2018-01-24 23:59:59</t>
  </si>
  <si>
    <t>TC7023</t>
  </si>
  <si>
    <t>2018-01-25 00:00:00</t>
  </si>
  <si>
    <t>2018-01-25 23:59:59</t>
  </si>
  <si>
    <t>TC1500</t>
  </si>
  <si>
    <t>2018-01-26 00:00:00</t>
  </si>
  <si>
    <t>2018-01-26 23:59:59</t>
  </si>
  <si>
    <t>TC8318</t>
  </si>
  <si>
    <t>2018-01-27 00:00:00</t>
  </si>
  <si>
    <t>2018-01-27 23:59:59</t>
  </si>
  <si>
    <t>TC4688</t>
  </si>
  <si>
    <t>2018-01-28 00:00:00</t>
  </si>
  <si>
    <t>2018-01-28 23:59:59</t>
  </si>
  <si>
    <t>TC2197</t>
  </si>
  <si>
    <t>2018-01-29 00:00:00</t>
  </si>
  <si>
    <t>2018-01-29 23:59:59</t>
  </si>
  <si>
    <t>TC7804</t>
  </si>
  <si>
    <t>2018-01-30 00:00:00</t>
  </si>
  <si>
    <t>2018-01-30 23:59:59</t>
  </si>
  <si>
    <t>TC8938</t>
  </si>
  <si>
    <t>2018-01-31 00:00:00</t>
  </si>
  <si>
    <t>2018-01-31 23:59:59</t>
  </si>
  <si>
    <t>TC1450</t>
  </si>
  <si>
    <t>2018-02-01 00:00:00</t>
  </si>
  <si>
    <t>2018-02-01 23:59:59</t>
  </si>
  <si>
    <t>TC3093</t>
  </si>
  <si>
    <t>2018-02-02 00:00:00</t>
  </si>
  <si>
    <t>2018-02-02 23:59:59</t>
  </si>
  <si>
    <t>TC9038</t>
  </si>
  <si>
    <t>2018-02-03 00:00:00</t>
  </si>
  <si>
    <t>2018-02-03 23:59:59</t>
  </si>
  <si>
    <t>TC9270</t>
  </si>
  <si>
    <t>2018-02-04 00:00:00</t>
  </si>
  <si>
    <t>2018-02-04 23:59:59</t>
  </si>
  <si>
    <t>TC4797</t>
  </si>
  <si>
    <t>2018-02-05 00:00:00</t>
  </si>
  <si>
    <t>2018-02-05 23:59:59</t>
  </si>
  <si>
    <t>TC4990</t>
  </si>
  <si>
    <t>2018-02-06 00:00:00</t>
  </si>
  <si>
    <t>2018-02-06 23:59:59</t>
  </si>
  <si>
    <t>TC8282</t>
  </si>
  <si>
    <t>2018-02-07 00:00:00</t>
  </si>
  <si>
    <t>2018-02-07 23:59:59</t>
  </si>
  <si>
    <t>TC4194</t>
  </si>
  <si>
    <t>2018-02-08 00:00:00</t>
  </si>
  <si>
    <t>2018-02-08 23:59:59</t>
  </si>
  <si>
    <t>TC5508</t>
  </si>
  <si>
    <t>2018-02-09 00:00:00</t>
  </si>
  <si>
    <t>2018-02-09 23:59:59</t>
  </si>
  <si>
    <t>TC9299</t>
  </si>
  <si>
    <t>2018-02-10 00:00:00</t>
  </si>
  <si>
    <t>2018-02-10 23:59:59</t>
  </si>
  <si>
    <t>TC9080</t>
  </si>
  <si>
    <t>2018-02-11 00:00:00</t>
  </si>
  <si>
    <t>2018-02-11 23:59:59</t>
  </si>
  <si>
    <t>TC3506</t>
  </si>
  <si>
    <t>2018-02-12 00:00:00</t>
  </si>
  <si>
    <t>2018-02-12 23:59:59</t>
  </si>
  <si>
    <t>TC6625</t>
  </si>
  <si>
    <t>2018-02-13 00:00:00</t>
  </si>
  <si>
    <t>2018-02-13 23:59:59</t>
  </si>
  <si>
    <t>TC2758</t>
  </si>
  <si>
    <t>2018-02-14 00:00:00</t>
  </si>
  <si>
    <t>2018-02-14 23:59:59</t>
  </si>
  <si>
    <t>TC6126</t>
  </si>
  <si>
    <t>2018-02-15 00:00:00</t>
  </si>
  <si>
    <t>2018-02-15 23:59:59</t>
  </si>
  <si>
    <t>TC6453</t>
  </si>
  <si>
    <t>2018-02-16 00:00:00</t>
  </si>
  <si>
    <t>2018-02-16 23:59:59</t>
  </si>
  <si>
    <t>TX2054</t>
  </si>
  <si>
    <t>2018-02-17 00:00:00</t>
  </si>
  <si>
    <t>2018-02-17 23:59:59</t>
  </si>
  <si>
    <t>TX2809</t>
  </si>
  <si>
    <t>2018-02-18 00:00:00</t>
  </si>
  <si>
    <t>2018-02-18 23:59:59</t>
  </si>
  <si>
    <t>TX6992</t>
  </si>
  <si>
    <t>2018-02-19 00:00:00</t>
  </si>
  <si>
    <t>2018-02-19 23:59:59</t>
  </si>
  <si>
    <t>TX7438</t>
  </si>
  <si>
    <t>2018-02-20 00:00:00</t>
  </si>
  <si>
    <t>2018-02-20 23:59:59</t>
  </si>
  <si>
    <t>TX3493</t>
  </si>
  <si>
    <t>2018-02-21 00:00:00</t>
  </si>
  <si>
    <t>2018-02-21 23:59:59</t>
  </si>
  <si>
    <t>TX5884</t>
  </si>
  <si>
    <t>2018-02-22 00:00:00</t>
  </si>
  <si>
    <t>2018-02-22 23:59:59</t>
  </si>
  <si>
    <t>TX7918</t>
  </si>
  <si>
    <t>2018-02-23 00:00:00</t>
  </si>
  <si>
    <t>2018-02-23 23:59:59</t>
  </si>
  <si>
    <t>TX7164</t>
  </si>
  <si>
    <t>2018-02-24 00:00:00</t>
  </si>
  <si>
    <t>2018-02-24 23:59:59</t>
  </si>
  <si>
    <t>TX5028</t>
  </si>
  <si>
    <t>2018-02-25 00:00:00</t>
  </si>
  <si>
    <t>2018-02-25 23:59:59</t>
  </si>
  <si>
    <t>TX3728</t>
  </si>
  <si>
    <t>2018-02-26 00:00:00</t>
  </si>
  <si>
    <t>2018-02-26 23:59:59</t>
  </si>
  <si>
    <t>TX2951</t>
  </si>
  <si>
    <t>2018-02-27 00:00:00</t>
  </si>
  <si>
    <t>2018-02-27 23:59:59</t>
  </si>
  <si>
    <t>TX9926</t>
  </si>
  <si>
    <t>2018-02-28 00:00:00</t>
  </si>
  <si>
    <t>2018-02-28 23:59:59</t>
  </si>
  <si>
    <t>TX7751</t>
  </si>
  <si>
    <t>2018-03-01 00:00:00</t>
  </si>
  <si>
    <t>2018-03-01 23:59:59</t>
  </si>
  <si>
    <t>TX4891</t>
  </si>
  <si>
    <t>2018-03-02 00:00:00</t>
  </si>
  <si>
    <t>2018-03-02 23:59:59</t>
  </si>
  <si>
    <t>TX2313</t>
  </si>
  <si>
    <t>2018-03-03 00:00:00</t>
  </si>
  <si>
    <t>2018-03-03 23:59:59</t>
  </si>
  <si>
    <t>TX1862</t>
  </si>
  <si>
    <t>2018-03-04 00:00:00</t>
  </si>
  <si>
    <t>2018-03-04 23:59:59</t>
  </si>
  <si>
    <t>TX5495</t>
  </si>
  <si>
    <t>2018-03-05 00:00:00</t>
  </si>
  <si>
    <t>2018-03-05 23:59:59</t>
  </si>
  <si>
    <t>TX7795</t>
  </si>
  <si>
    <t>2018-03-06 00:00:00</t>
  </si>
  <si>
    <t>2018-03-06 23:59:59</t>
  </si>
  <si>
    <t>TX4653</t>
  </si>
  <si>
    <t>2018-03-07 00:00:00</t>
  </si>
  <si>
    <t>2018-03-07 23:59:59</t>
  </si>
  <si>
    <t>TX1971</t>
  </si>
  <si>
    <t>2018-03-08 00:00:00</t>
  </si>
  <si>
    <t>2018-03-08 23:59:59</t>
  </si>
  <si>
    <t>TX3172</t>
  </si>
  <si>
    <t>2018-03-09 00:00:00</t>
  </si>
  <si>
    <t>2018-03-09 23:59:59</t>
  </si>
  <si>
    <t>TX4950</t>
  </si>
  <si>
    <t>2018-03-10 00:00:00</t>
  </si>
  <si>
    <t>2018-03-10 23:59:59</t>
  </si>
  <si>
    <t>TX5515</t>
  </si>
  <si>
    <t>2018-03-11 00:00:00</t>
  </si>
  <si>
    <t>2018-03-11 23:59:59</t>
  </si>
  <si>
    <t>TX6430</t>
  </si>
  <si>
    <t>2018-03-12 00:00:00</t>
  </si>
  <si>
    <t>2018-03-12 23:59:59</t>
  </si>
  <si>
    <t>TX4774</t>
  </si>
  <si>
    <t>2018-03-13 00:00:00</t>
  </si>
  <si>
    <t>2018-03-13 23:59:59</t>
  </si>
  <si>
    <t>TX5459</t>
  </si>
  <si>
    <t>2018-03-14 00:00:00</t>
  </si>
  <si>
    <t>2018-03-14 23:59:59</t>
  </si>
  <si>
    <t>TX9592</t>
  </si>
  <si>
    <t>2018-03-15 00:00:00</t>
  </si>
  <si>
    <t>2018-03-15 23:59:59</t>
  </si>
  <si>
    <t>TX5582</t>
  </si>
  <si>
    <t>2018-03-16 00:00:00</t>
  </si>
  <si>
    <t>2018-03-16 23:59:59</t>
  </si>
  <si>
    <t>TX3622</t>
  </si>
  <si>
    <t>2018-03-17 00:00:00</t>
  </si>
  <si>
    <t>2018-03-17 23:59:59</t>
  </si>
  <si>
    <t>TX9723</t>
  </si>
  <si>
    <t>2018-03-18 00:00:00</t>
  </si>
  <si>
    <t>2018-03-18 23:59:59</t>
  </si>
  <si>
    <t>SS9642</t>
  </si>
  <si>
    <t>2018-03-19 00:00:00</t>
  </si>
  <si>
    <t>2018-03-19 23:59:59</t>
  </si>
  <si>
    <t>SS8203</t>
  </si>
  <si>
    <t>2018-03-20 00:00:00</t>
  </si>
  <si>
    <t>2018-03-20 23:59:59</t>
  </si>
  <si>
    <t>SS8449</t>
  </si>
  <si>
    <t>2018-03-21 00:00:00</t>
  </si>
  <si>
    <t>2018-03-21 23:59:59</t>
  </si>
  <si>
    <t>SS4167</t>
  </si>
  <si>
    <t>2018-03-22 00:00:00</t>
  </si>
  <si>
    <t>2018-03-22 23:59:59</t>
  </si>
  <si>
    <t>SS1181</t>
  </si>
  <si>
    <t>2018-03-23 00:00:00</t>
  </si>
  <si>
    <t>2018-03-23 23:59:59</t>
  </si>
  <si>
    <t>SS1012</t>
  </si>
  <si>
    <t>2018-03-24 00:00:00</t>
  </si>
  <si>
    <t>2018-03-24 23:59:59</t>
  </si>
  <si>
    <t>SS7313</t>
  </si>
  <si>
    <t>2018-03-25 00:00:00</t>
  </si>
  <si>
    <t>2018-03-25 23:59:59</t>
  </si>
  <si>
    <t>SS4090</t>
  </si>
  <si>
    <t>2018-03-26 00:00:00</t>
  </si>
  <si>
    <t>2018-03-26 23:59:59</t>
  </si>
  <si>
    <t>SS8288</t>
  </si>
  <si>
    <t>2018-03-27 00:00:00</t>
  </si>
  <si>
    <t>2018-03-27 23:59:59</t>
  </si>
  <si>
    <t>SS1790</t>
  </si>
  <si>
    <t>2018-03-28 00:00:00</t>
  </si>
  <si>
    <t>2018-03-28 23:59:59</t>
  </si>
  <si>
    <t>SS2193</t>
  </si>
  <si>
    <t>2018-03-29 00:00:00</t>
  </si>
  <si>
    <t>2018-03-29 23:59:59</t>
  </si>
  <si>
    <t>SS7928</t>
  </si>
  <si>
    <t>2018-03-30 00:00:00</t>
  </si>
  <si>
    <t>2018-03-30 23:59:59</t>
  </si>
  <si>
    <t>SS6193</t>
  </si>
  <si>
    <t>2018-03-31 00:00:00</t>
  </si>
  <si>
    <t>2018-03-31 23:59:59</t>
  </si>
  <si>
    <t>SS6154</t>
  </si>
  <si>
    <t>2018-04-01 00:00:00</t>
  </si>
  <si>
    <t>2018-04-01 23:59:59</t>
  </si>
  <si>
    <t>SS7368</t>
  </si>
  <si>
    <t>2018-04-02 00:00:00</t>
  </si>
  <si>
    <t>2018-04-02 23:59:59</t>
  </si>
  <si>
    <t>SS2036</t>
  </si>
  <si>
    <t>2018-04-03 00:00:00</t>
  </si>
  <si>
    <t>2018-04-03 23:59:59</t>
  </si>
  <si>
    <t>SS7084</t>
  </si>
  <si>
    <t>2018-04-04 00:00:00</t>
  </si>
  <si>
    <t>2018-04-04 23:59:59</t>
  </si>
  <si>
    <t>SS2275</t>
  </si>
  <si>
    <t>2018-04-05 00:00:00</t>
  </si>
  <si>
    <t>2018-04-05 23:59:59</t>
  </si>
  <si>
    <t>SS6834</t>
  </si>
  <si>
    <t>2018-04-06 00:00:00</t>
  </si>
  <si>
    <t>2018-04-06 23:59:59</t>
  </si>
  <si>
    <t>SS3496</t>
  </si>
  <si>
    <t>2018-04-07 00:00:00</t>
  </si>
  <si>
    <t>2018-04-07 23:59:59</t>
  </si>
  <si>
    <t>SS6129</t>
  </si>
  <si>
    <t>2018-04-08 00:00:00</t>
  </si>
  <si>
    <t>2018-04-08 23:59:59</t>
  </si>
  <si>
    <t>SS1644</t>
  </si>
  <si>
    <t>2018-04-09 00:00:00</t>
  </si>
  <si>
    <t>2018-04-09 23:59:59</t>
  </si>
  <si>
    <t>SS4847</t>
  </si>
  <si>
    <t>2018-04-10 00:00:00</t>
  </si>
  <si>
    <t>2018-04-10 23:59:59</t>
  </si>
  <si>
    <t>SS2147</t>
  </si>
  <si>
    <t>2018-04-11 00:00:00</t>
  </si>
  <si>
    <t>2018-04-11 23:59:59</t>
  </si>
  <si>
    <t>SS7293</t>
  </si>
  <si>
    <t>2018-04-12 00:00:00</t>
  </si>
  <si>
    <t>2018-04-12 23:59:59</t>
  </si>
  <si>
    <t>SS6411</t>
  </si>
  <si>
    <t>2018-04-13 00:00:00</t>
  </si>
  <si>
    <t>2018-04-13 23:59:59</t>
  </si>
  <si>
    <t>SS1030</t>
  </si>
  <si>
    <t>2018-04-14 00:00:00</t>
  </si>
  <si>
    <t>2018-04-14 23:59:59</t>
  </si>
  <si>
    <t>SS9864</t>
  </si>
  <si>
    <t>2018-04-15 00:00:00</t>
  </si>
  <si>
    <t>2018-04-15 23:59:59</t>
  </si>
  <si>
    <t>SS5254</t>
  </si>
  <si>
    <t>2018-04-16 00:00:00</t>
  </si>
  <si>
    <t>2018-04-16 23:59:59</t>
  </si>
  <si>
    <t>SS4706</t>
  </si>
  <si>
    <t>2018-04-17 00:00:00</t>
  </si>
  <si>
    <t>2018-04-17 23:59:59</t>
  </si>
  <si>
    <t>SS8391</t>
  </si>
  <si>
    <t>2018-04-18 00:00:00</t>
  </si>
  <si>
    <t>2018-04-18 23:59:59</t>
  </si>
  <si>
    <t>MJ7200</t>
  </si>
  <si>
    <t>2018-04-19 00:00:00</t>
  </si>
  <si>
    <t>2018-04-19 23:59:59</t>
  </si>
  <si>
    <t>MJ1252</t>
  </si>
  <si>
    <t>2018-04-20 00:00:00</t>
  </si>
  <si>
    <t>2018-04-20 23:59:59</t>
  </si>
  <si>
    <t>MJ6395</t>
  </si>
  <si>
    <t>2018-04-21 00:00:00</t>
  </si>
  <si>
    <t>2018-04-21 23:59:59</t>
  </si>
  <si>
    <t>MJ3557</t>
  </si>
  <si>
    <t>2018-04-22 00:00:00</t>
  </si>
  <si>
    <t>2018-04-22 23:59:59</t>
  </si>
  <si>
    <t>MJ7293</t>
  </si>
  <si>
    <t>2018-04-23 00:00:00</t>
  </si>
  <si>
    <t>2018-04-23 23:59:59</t>
  </si>
  <si>
    <t>MJ9064</t>
  </si>
  <si>
    <t>2018-04-24 00:00:00</t>
  </si>
  <si>
    <t>2018-04-24 23:59:59</t>
  </si>
  <si>
    <t>MJ6996</t>
  </si>
  <si>
    <t>2018-04-25 00:00:00</t>
  </si>
  <si>
    <t>2018-04-25 23:59:59</t>
  </si>
  <si>
    <t>MJ7456</t>
  </si>
  <si>
    <t>2018-04-26 00:00:00</t>
  </si>
  <si>
    <t>2018-04-26 23:59:59</t>
  </si>
  <si>
    <t>MJ9998</t>
  </si>
  <si>
    <t>2018-04-27 00:00:00</t>
  </si>
  <si>
    <t>2018-04-27 23:59:59</t>
  </si>
  <si>
    <t>MJ6910</t>
  </si>
  <si>
    <t>2018-04-28 00:00:00</t>
  </si>
  <si>
    <t>2018-04-28 23:59:59</t>
  </si>
  <si>
    <t>MJ8842</t>
  </si>
  <si>
    <t>2018-04-29 00:00:00</t>
  </si>
  <si>
    <t>2018-04-29 23:59:59</t>
  </si>
  <si>
    <t>MJ3600</t>
  </si>
  <si>
    <t>2018-04-30 00:00:00</t>
  </si>
  <si>
    <t>2018-04-30 23:59:59</t>
  </si>
  <si>
    <t>MJ1468</t>
  </si>
  <si>
    <t>2018-05-01 00:00:00</t>
  </si>
  <si>
    <t>2018-05-01 23:59:59</t>
  </si>
  <si>
    <t>MJ1030</t>
  </si>
  <si>
    <t>2018-05-02 00:00:00</t>
  </si>
  <si>
    <t>2018-05-02 23:59:59</t>
  </si>
  <si>
    <t>MJ6737</t>
  </si>
  <si>
    <t>2018-05-03 00:00:00</t>
  </si>
  <si>
    <t>2018-05-03 23:59:59</t>
  </si>
  <si>
    <t>MJ7989</t>
  </si>
  <si>
    <t>2018-05-04 00:00:00</t>
  </si>
  <si>
    <t>2018-05-04 23:59:59</t>
  </si>
  <si>
    <t>MJ9607</t>
  </si>
  <si>
    <t>2018-05-05 00:00:00</t>
  </si>
  <si>
    <t>2018-05-05 23:59:59</t>
  </si>
  <si>
    <t>MJ1296</t>
  </si>
  <si>
    <t>2018-05-06 00:00:00</t>
  </si>
  <si>
    <t>2018-05-06 23:59:59</t>
  </si>
  <si>
    <t>MJ4610</t>
  </si>
  <si>
    <t>2018-05-07 00:00:00</t>
  </si>
  <si>
    <t>2018-05-07 23:59:59</t>
  </si>
  <si>
    <t>MJ2940</t>
  </si>
  <si>
    <t>2018-05-08 00:00:00</t>
  </si>
  <si>
    <t>2018-05-08 23:59:59</t>
  </si>
  <si>
    <t>MJ9649</t>
  </si>
  <si>
    <t>2018-05-09 00:00:00</t>
  </si>
  <si>
    <t>2018-05-09 23:59:59</t>
  </si>
  <si>
    <t>MJ2622</t>
  </si>
  <si>
    <t>2018-05-10 00:00:00</t>
  </si>
  <si>
    <t>2018-05-10 23:59:59</t>
  </si>
  <si>
    <t>MJ3149</t>
  </si>
  <si>
    <t>2018-05-11 00:00:00</t>
  </si>
  <si>
    <t>2018-05-11 23:59:59</t>
  </si>
  <si>
    <t>MJ2710</t>
  </si>
  <si>
    <t>2018-05-12 00:00:00</t>
  </si>
  <si>
    <t>2018-05-12 23:59:59</t>
  </si>
  <si>
    <t>MJ5870</t>
  </si>
  <si>
    <t>2018-05-13 00:00:00</t>
  </si>
  <si>
    <t>2018-05-13 23:59:59</t>
  </si>
  <si>
    <t>MJ9575</t>
  </si>
  <si>
    <t>2018-05-14 00:00:00</t>
  </si>
  <si>
    <t>2018-05-14 23:59:59</t>
  </si>
  <si>
    <t>MJ2938</t>
  </si>
  <si>
    <t>2018-05-15 00:00:00</t>
  </si>
  <si>
    <t>2018-05-15 23:59:59</t>
  </si>
  <si>
    <t>MJ7955</t>
  </si>
  <si>
    <t>2018-05-16 00:00:00</t>
  </si>
  <si>
    <t>2018-05-16 23:59:59</t>
  </si>
  <si>
    <t>MJ5064</t>
  </si>
  <si>
    <t>2018-05-17 00:00:00</t>
  </si>
  <si>
    <t>2018-05-17 23:59:59</t>
  </si>
  <si>
    <t>MJ1050</t>
  </si>
  <si>
    <t>2018-05-18 00:00:00</t>
  </si>
  <si>
    <t>2018-05-18 23:59:59</t>
  </si>
  <si>
    <t>SP2056</t>
  </si>
  <si>
    <t>2018-05-19 00:00:00</t>
  </si>
  <si>
    <t>2018-05-19 23:59:59</t>
  </si>
  <si>
    <t>SP7067</t>
  </si>
  <si>
    <t>2018-05-20 00:00:00</t>
  </si>
  <si>
    <t>2018-05-20 23:59:59</t>
  </si>
  <si>
    <t>SP9701</t>
  </si>
  <si>
    <t>2018-05-21 00:00:00</t>
  </si>
  <si>
    <t>2018-05-21 23:59:59</t>
  </si>
  <si>
    <t>SP7899</t>
  </si>
  <si>
    <t>2018-05-22 00:00:00</t>
  </si>
  <si>
    <t>2018-05-22 23:59:59</t>
  </si>
  <si>
    <t>SP7501</t>
  </si>
  <si>
    <t>2018-05-23 00:00:00</t>
  </si>
  <si>
    <t>2018-05-23 23:59:59</t>
  </si>
  <si>
    <t>SP6396</t>
  </si>
  <si>
    <t>2018-05-24 00:00:00</t>
  </si>
  <si>
    <t>2018-05-24 23:59:59</t>
  </si>
  <si>
    <t>SP4467</t>
  </si>
  <si>
    <t>2018-05-25 00:00:00</t>
  </si>
  <si>
    <t>2018-05-25 23:59:59</t>
  </si>
  <si>
    <t>SP6523</t>
  </si>
  <si>
    <t>2018-05-26 00:00:00</t>
  </si>
  <si>
    <t>2018-05-26 23:59:59</t>
  </si>
  <si>
    <t>SP8208</t>
  </si>
  <si>
    <t>2018-05-27 00:00:00</t>
  </si>
  <si>
    <t>2018-05-27 23:59:59</t>
  </si>
  <si>
    <t>SP6978</t>
  </si>
  <si>
    <t>2018-05-28 00:00:00</t>
  </si>
  <si>
    <t>2018-05-28 23:59:59</t>
  </si>
  <si>
    <t>SP7057</t>
  </si>
  <si>
    <t>2018-05-29 00:00:00</t>
  </si>
  <si>
    <t>2018-05-29 23:59:59</t>
  </si>
  <si>
    <t>SP8349</t>
  </si>
  <si>
    <t>2018-05-30 00:00:00</t>
  </si>
  <si>
    <t>2018-05-30 23:59:59</t>
  </si>
  <si>
    <t>SP7491</t>
  </si>
  <si>
    <t>2018-05-31 00:00:00</t>
  </si>
  <si>
    <t>2018-05-31 23:59:59</t>
  </si>
  <si>
    <t>SP2157</t>
  </si>
  <si>
    <t>2018-06-01 00:00:00</t>
  </si>
  <si>
    <t>2018-06-01 23:59:59</t>
  </si>
  <si>
    <t>SP7442</t>
  </si>
  <si>
    <t>2018-06-02 00:00:00</t>
  </si>
  <si>
    <t>2018-06-02 23:59:59</t>
  </si>
  <si>
    <t>SP8851</t>
  </si>
  <si>
    <t>2018-06-03 00:00:00</t>
  </si>
  <si>
    <t>2018-06-03 23:59:59</t>
  </si>
  <si>
    <t>SP7281</t>
  </si>
  <si>
    <t>2018-06-04 00:00:00</t>
  </si>
  <si>
    <t>2018-06-04 23:59:59</t>
  </si>
  <si>
    <t>SP7564</t>
  </si>
  <si>
    <t>2018-06-05 00:00:00</t>
  </si>
  <si>
    <t>2018-06-05 23:59:59</t>
  </si>
  <si>
    <t>SP3972</t>
  </si>
  <si>
    <t>2018-06-06 00:00:00</t>
  </si>
  <si>
    <t>2018-06-06 23:59:59</t>
  </si>
  <si>
    <t>SP4893</t>
  </si>
  <si>
    <t>2018-06-07 00:00:00</t>
  </si>
  <si>
    <t>2018-06-07 23:59:59</t>
  </si>
  <si>
    <t>SP2750</t>
  </si>
  <si>
    <t>2018-06-08 00:00:00</t>
  </si>
  <si>
    <t>2018-06-08 23:59:59</t>
  </si>
  <si>
    <t>SP3589</t>
  </si>
  <si>
    <t>2018-06-09 00:00:00</t>
  </si>
  <si>
    <t>2018-06-09 23:59:59</t>
  </si>
  <si>
    <t>SP2770</t>
  </si>
  <si>
    <t>2018-06-10 00:00:00</t>
  </si>
  <si>
    <t>2018-06-10 23:59:59</t>
  </si>
  <si>
    <t>SP7108</t>
  </si>
  <si>
    <t>2018-06-11 00:00:00</t>
  </si>
  <si>
    <t>2018-06-11 23:59:59</t>
  </si>
  <si>
    <t>SP3093</t>
  </si>
  <si>
    <t>2018-06-12 00:00:00</t>
  </si>
  <si>
    <t>2018-06-12 23:59:59</t>
  </si>
  <si>
    <t>SP6180</t>
  </si>
  <si>
    <t>2018-06-13 00:00:00</t>
  </si>
  <si>
    <t>2018-06-13 23:59:59</t>
  </si>
  <si>
    <t>SP3719</t>
  </si>
  <si>
    <t>2018-06-14 00:00:00</t>
  </si>
  <si>
    <t>2018-06-14 23:59:59</t>
  </si>
  <si>
    <t>SP5309</t>
  </si>
  <si>
    <t>2018-06-15 00:00:00</t>
  </si>
  <si>
    <t>2018-06-15 23:59:59</t>
  </si>
  <si>
    <t>SP3343</t>
  </si>
  <si>
    <t>2018-06-16 00:00:00</t>
  </si>
  <si>
    <t>2018-06-16 23:59:59</t>
  </si>
  <si>
    <t>SP3163</t>
  </si>
  <si>
    <t>2018-06-17 00:00:00</t>
  </si>
  <si>
    <t>2018-06-17 23:59:59</t>
  </si>
  <si>
    <t>SP2300</t>
  </si>
  <si>
    <t>2018-06-18 00:00:00</t>
  </si>
  <si>
    <t>2018-06-18 23:59:59</t>
  </si>
  <si>
    <t>SY7357</t>
  </si>
  <si>
    <t>2018-06-19 00:00:00</t>
  </si>
  <si>
    <t>2018-06-19 23:59:59</t>
  </si>
  <si>
    <t>SY1672</t>
  </si>
  <si>
    <t>2018-06-20 00:00:00</t>
  </si>
  <si>
    <t>2018-06-20 23:59:59</t>
  </si>
  <si>
    <t>SY3485</t>
  </si>
  <si>
    <t>2018-06-21 00:00:00</t>
  </si>
  <si>
    <t>2018-06-21 23:59:59</t>
  </si>
  <si>
    <t>SY2287</t>
  </si>
  <si>
    <t>2018-06-22 00:00:00</t>
  </si>
  <si>
    <t>2018-06-22 23:59:59</t>
  </si>
  <si>
    <t>SY3523</t>
  </si>
  <si>
    <t>2018-06-23 00:00:00</t>
  </si>
  <si>
    <t>2018-06-23 23:59:59</t>
  </si>
  <si>
    <t>SY7979</t>
  </si>
  <si>
    <t>2018-06-24 00:00:00</t>
  </si>
  <si>
    <t>2018-06-24 23:59:59</t>
  </si>
  <si>
    <t>SY8714</t>
  </si>
  <si>
    <t>2018-06-25 00:00:00</t>
  </si>
  <si>
    <t>2018-06-25 23:59:59</t>
  </si>
  <si>
    <t>SY8868</t>
  </si>
  <si>
    <t>2018-06-26 00:00:00</t>
  </si>
  <si>
    <t>2018-06-26 23:59:59</t>
  </si>
  <si>
    <t>SY4848</t>
  </si>
  <si>
    <t>2018-06-27 00:00:00</t>
  </si>
  <si>
    <t>2018-06-27 23:59:59</t>
  </si>
  <si>
    <t>SY1880</t>
  </si>
  <si>
    <t>2018-06-28 00:00:00</t>
  </si>
  <si>
    <t>2018-06-28 23:59:59</t>
  </si>
  <si>
    <t>SY2970</t>
  </si>
  <si>
    <t>2018-06-29 00:00:00</t>
  </si>
  <si>
    <t>2018-06-29 23:59:59</t>
  </si>
  <si>
    <t>SY9480</t>
  </si>
  <si>
    <t>2018-06-30 00:00:00</t>
  </si>
  <si>
    <t>2018-06-30 23:59:59</t>
  </si>
  <si>
    <t>SY4266</t>
  </si>
  <si>
    <t>2018-07-01 00:00:00</t>
  </si>
  <si>
    <t>2018-07-01 23:59:59</t>
  </si>
  <si>
    <t>SY2253</t>
  </si>
  <si>
    <t>2018-07-02 00:00:00</t>
  </si>
  <si>
    <t>2018-07-02 23:59:59</t>
  </si>
  <si>
    <t>SY6604</t>
  </si>
  <si>
    <t>2018-07-03 00:00:00</t>
  </si>
  <si>
    <t>2018-07-03 23:59:59</t>
  </si>
  <si>
    <t>SY2743</t>
  </si>
  <si>
    <t>2018-07-04 00:00:00</t>
  </si>
  <si>
    <t>2018-07-04 23:59:59</t>
  </si>
  <si>
    <t>SY5846</t>
  </si>
  <si>
    <t>2018-07-05 00:00:00</t>
  </si>
  <si>
    <t>2018-07-05 23:59:59</t>
  </si>
  <si>
    <t>SY1606</t>
  </si>
  <si>
    <t>2018-07-06 00:00:00</t>
  </si>
  <si>
    <t>2018-07-06 23:59:59</t>
  </si>
  <si>
    <t>SY3306</t>
  </si>
  <si>
    <t>2018-07-07 00:00:00</t>
  </si>
  <si>
    <t>2018-07-07 23:59:59</t>
  </si>
  <si>
    <t>SY9027</t>
  </si>
  <si>
    <t>2018-07-08 00:00:00</t>
  </si>
  <si>
    <t>2018-07-08 23:59:59</t>
  </si>
  <si>
    <t>SY6309</t>
  </si>
  <si>
    <t>2018-07-09 00:00:00</t>
  </si>
  <si>
    <t>2018-07-09 23:59:59</t>
  </si>
  <si>
    <t>SY4641</t>
  </si>
  <si>
    <t>2018-07-10 00:00:00</t>
  </si>
  <si>
    <t>2018-07-10 23:59:59</t>
  </si>
  <si>
    <t>SY2477</t>
  </si>
  <si>
    <t>2018-07-11 00:00:00</t>
  </si>
  <si>
    <t>2018-07-11 23:59:59</t>
  </si>
  <si>
    <t>SY6016</t>
  </si>
  <si>
    <t>2018-07-12 00:00:00</t>
  </si>
  <si>
    <t>2018-07-12 23:59:59</t>
  </si>
  <si>
    <t>SY1745</t>
  </si>
  <si>
    <t>2018-07-13 00:00:00</t>
  </si>
  <si>
    <t>2018-07-13 23:59:59</t>
  </si>
  <si>
    <t>SY5087</t>
  </si>
  <si>
    <t>2018-07-14 00:00:00</t>
  </si>
  <si>
    <t>2018-07-14 23:59:59</t>
  </si>
  <si>
    <t>SY7239</t>
  </si>
  <si>
    <t>2018-07-15 00:00:00</t>
  </si>
  <si>
    <t>2018-07-15 23:59:59</t>
  </si>
  <si>
    <t>2017-12-21 00:00:00</t>
    <phoneticPr fontId="1" type="noConversion"/>
  </si>
  <si>
    <t>2018-01-03 23:59:59</t>
    <phoneticPr fontId="1" type="noConversion"/>
  </si>
  <si>
    <t>2018-01-04 00:00:00</t>
    <phoneticPr fontId="1" type="noConversion"/>
  </si>
  <si>
    <t>2018-01-17 23:59:59</t>
    <phoneticPr fontId="1" type="noConversion"/>
  </si>
  <si>
    <t>CN2018</t>
    <phoneticPr fontId="1" type="noConversion"/>
  </si>
  <si>
    <t>一年之计</t>
    <phoneticPr fontId="1" type="noConversion"/>
  </si>
  <si>
    <t>你渴望力量吗</t>
    <phoneticPr fontId="1" type="noConversion"/>
  </si>
  <si>
    <t>实锤</t>
    <phoneticPr fontId="1" type="noConversion"/>
  </si>
  <si>
    <t>心悦沉浮</t>
    <phoneticPr fontId="1" type="noConversion"/>
  </si>
  <si>
    <t>屠龙宝刀</t>
    <phoneticPr fontId="1" type="noConversion"/>
  </si>
  <si>
    <t>格鲁特</t>
    <phoneticPr fontId="1" type="noConversion"/>
  </si>
  <si>
    <t>乌尔班二世</t>
    <phoneticPr fontId="1" type="noConversion"/>
  </si>
  <si>
    <t>全村最好的剑</t>
    <phoneticPr fontId="1" type="noConversion"/>
  </si>
  <si>
    <t>螺旋升天</t>
    <phoneticPr fontId="1" type="noConversion"/>
  </si>
  <si>
    <t>弹射起步</t>
    <phoneticPr fontId="1" type="noConversion"/>
  </si>
  <si>
    <t>白菜炖肉</t>
    <phoneticPr fontId="1" type="noConversion"/>
  </si>
  <si>
    <t>长江后浪推前浪</t>
    <phoneticPr fontId="1" type="noConversion"/>
  </si>
  <si>
    <t>漂流瓶</t>
    <phoneticPr fontId="1" type="noConversion"/>
  </si>
  <si>
    <t>老蔡</t>
    <phoneticPr fontId="1" type="noConversion"/>
  </si>
  <si>
    <t>人体描边</t>
    <phoneticPr fontId="1" type="noConversion"/>
  </si>
  <si>
    <t>老年歌唱团</t>
    <phoneticPr fontId="1" type="noConversion"/>
  </si>
  <si>
    <t>首席替补唱将</t>
    <phoneticPr fontId="1" type="noConversion"/>
  </si>
  <si>
    <t>经验值</t>
    <phoneticPr fontId="1" type="noConversion"/>
  </si>
  <si>
    <t>侏罗纪</t>
    <phoneticPr fontId="1" type="noConversion"/>
  </si>
  <si>
    <t>宇宙大爆炸</t>
    <phoneticPr fontId="1" type="noConversion"/>
  </si>
  <si>
    <t>马渴菠萝</t>
    <phoneticPr fontId="1" type="noConversion"/>
  </si>
  <si>
    <t>冰雪派对</t>
    <phoneticPr fontId="1" type="noConversion"/>
  </si>
  <si>
    <t>加入战斗</t>
    <phoneticPr fontId="1" type="noConversion"/>
  </si>
  <si>
    <t>圆桌骑士</t>
    <phoneticPr fontId="1" type="noConversion"/>
  </si>
  <si>
    <t>鲜肉烧饼</t>
    <phoneticPr fontId="1" type="noConversion"/>
  </si>
  <si>
    <t>马猴烧酒</t>
    <phoneticPr fontId="1" type="noConversion"/>
  </si>
  <si>
    <t>大魔王</t>
    <phoneticPr fontId="1" type="noConversion"/>
  </si>
  <si>
    <t>福袋</t>
    <phoneticPr fontId="1" type="noConversion"/>
  </si>
  <si>
    <t>天命之子</t>
    <phoneticPr fontId="1" type="noConversion"/>
  </si>
  <si>
    <t>关羽开挂</t>
    <phoneticPr fontId="1" type="noConversion"/>
  </si>
  <si>
    <t>上帝之手</t>
    <phoneticPr fontId="1" type="noConversion"/>
  </si>
  <si>
    <t>原地爆炸</t>
    <phoneticPr fontId="1" type="noConversion"/>
  </si>
  <si>
    <t>中二病</t>
    <phoneticPr fontId="1" type="noConversion"/>
  </si>
  <si>
    <t>累计充值</t>
    <phoneticPr fontId="1" type="noConversion"/>
  </si>
  <si>
    <t>activity2</t>
    <phoneticPr fontId="1" type="noConversion"/>
  </si>
  <si>
    <t>累计充值100元</t>
    <phoneticPr fontId="1" type="noConversion"/>
  </si>
  <si>
    <t>累计充值500元</t>
    <phoneticPr fontId="1" type="noConversion"/>
  </si>
  <si>
    <t>累计充值1000元</t>
    <phoneticPr fontId="1" type="noConversion"/>
  </si>
  <si>
    <t>累计充值2000元</t>
    <phoneticPr fontId="1" type="noConversion"/>
  </si>
  <si>
    <t>累计充值5000元</t>
    <phoneticPr fontId="1" type="noConversion"/>
  </si>
  <si>
    <t>累计充值10000元</t>
    <phoneticPr fontId="1" type="noConversion"/>
  </si>
  <si>
    <t>累计充值200元</t>
    <phoneticPr fontId="1" type="noConversion"/>
  </si>
  <si>
    <t>诡异气球</t>
  </si>
  <si>
    <t>大霸空艇</t>
  </si>
  <si>
    <t>烈火之魂</t>
  </si>
  <si>
    <t>灵火之魂</t>
  </si>
  <si>
    <t>傻蛋</t>
  </si>
  <si>
    <t>圣洁之翼</t>
  </si>
  <si>
    <t>神话精华</t>
  </si>
  <si>
    <t>腊八粥</t>
  </si>
  <si>
    <t>年年有鱼</t>
  </si>
  <si>
    <t>爱心巧克力</t>
  </si>
  <si>
    <t>礼盒</t>
  </si>
  <si>
    <t>1星狗粮包</t>
  </si>
  <si>
    <t>2星狗粮包</t>
  </si>
  <si>
    <t>3星狗粮包</t>
  </si>
  <si>
    <t>4星狗粮包</t>
  </si>
  <si>
    <t>5星狗粮包</t>
  </si>
  <si>
    <t>6星狗粮包</t>
  </si>
  <si>
    <t>狗粮包1</t>
  </si>
  <si>
    <t>狗粮包2</t>
  </si>
  <si>
    <t>狗粮包3</t>
  </si>
  <si>
    <t>狗粮包4</t>
  </si>
  <si>
    <t>狗粮包5</t>
  </si>
  <si>
    <t>狗粮包6</t>
  </si>
  <si>
    <t>狗粮包7</t>
  </si>
  <si>
    <t>狗粮包8</t>
  </si>
  <si>
    <t>狗粮包9</t>
  </si>
  <si>
    <t>狗粮包10</t>
  </si>
  <si>
    <t>狗粮包11</t>
  </si>
  <si>
    <t>狗粮包12</t>
  </si>
  <si>
    <t>诸葛羽扇</t>
  </si>
  <si>
    <t>神龙偃月刀</t>
  </si>
  <si>
    <t>女妖的凝视</t>
  </si>
  <si>
    <t>王者之剑</t>
  </si>
  <si>
    <t>光明之心</t>
  </si>
  <si>
    <t>暗黑之心</t>
  </si>
  <si>
    <t>黑龙战盔</t>
  </si>
  <si>
    <t>黑龙战袍</t>
  </si>
  <si>
    <t>黑龙战靴</t>
  </si>
  <si>
    <t>诸葛孔明5星</t>
  </si>
  <si>
    <t>神关羽5星</t>
  </si>
  <si>
    <t>尤瑞艾莉5星</t>
  </si>
  <si>
    <t>理查一世5星</t>
  </si>
  <si>
    <t>诸葛孔明6星</t>
  </si>
  <si>
    <t>神关羽6星</t>
  </si>
  <si>
    <t>尤瑞艾莉6星</t>
  </si>
  <si>
    <t>理查一世6星</t>
  </si>
  <si>
    <t>诸葛孔明7星</t>
  </si>
  <si>
    <t>神关羽7星</t>
  </si>
  <si>
    <t>尤瑞艾莉7星</t>
  </si>
  <si>
    <t>理查一世7星</t>
  </si>
  <si>
    <t>开服充值</t>
    <phoneticPr fontId="1" type="noConversion"/>
  </si>
  <si>
    <t>每日充值</t>
    <phoneticPr fontId="1" type="noConversion"/>
  </si>
  <si>
    <t>每日消耗</t>
    <phoneticPr fontId="1" type="noConversion"/>
  </si>
  <si>
    <t>int:group=1</t>
    <phoneticPr fontId="1" type="noConversion"/>
  </si>
  <si>
    <t>今日累计充值6元</t>
    <phoneticPr fontId="1" type="noConversion"/>
  </si>
  <si>
    <t>今日累计充值14000元</t>
  </si>
  <si>
    <t>今日累计充值15000元</t>
  </si>
  <si>
    <t>今日累计充值16000元</t>
  </si>
  <si>
    <t>今日累计充值17000元</t>
  </si>
  <si>
    <t>今日累计充值18000元</t>
  </si>
  <si>
    <t>今日累计充值19000元</t>
  </si>
  <si>
    <t>今日累计充值20000元</t>
  </si>
  <si>
    <t>今日累计充值21000元</t>
  </si>
  <si>
    <t>今日累计充值22000元</t>
  </si>
  <si>
    <t>今日累计充值23000元</t>
  </si>
  <si>
    <t>今日累计充值24000元</t>
  </si>
  <si>
    <t>今日累计充值25000元</t>
  </si>
  <si>
    <t>今日累计充值18元</t>
    <phoneticPr fontId="1" type="noConversion"/>
  </si>
  <si>
    <t>今日累计充值30元</t>
    <phoneticPr fontId="1" type="noConversion"/>
  </si>
  <si>
    <t>今日累计充值50元</t>
    <phoneticPr fontId="1" type="noConversion"/>
  </si>
  <si>
    <t>今日累计充值98元</t>
    <phoneticPr fontId="1" type="noConversion"/>
  </si>
  <si>
    <t>今日累计充值198元</t>
    <phoneticPr fontId="1" type="noConversion"/>
  </si>
  <si>
    <t>今日累计充值298元</t>
    <phoneticPr fontId="1" type="noConversion"/>
  </si>
  <si>
    <t>今日累计充值498元</t>
    <phoneticPr fontId="1" type="noConversion"/>
  </si>
  <si>
    <t>今日累计充值1000元</t>
    <phoneticPr fontId="1" type="noConversion"/>
  </si>
  <si>
    <t>今日累计充值2000元</t>
    <phoneticPr fontId="1" type="noConversion"/>
  </si>
  <si>
    <t>今日累计充值3000元</t>
  </si>
  <si>
    <t>今日累计充值4000元</t>
  </si>
  <si>
    <t>今日累计充值5000元</t>
  </si>
  <si>
    <t>今日累计充值6000元</t>
  </si>
  <si>
    <t>今日累计充值7000元</t>
  </si>
  <si>
    <t>今日累计充值8000元</t>
  </si>
  <si>
    <t>今日累计充值9000元</t>
  </si>
  <si>
    <t>今日累计充值10000元</t>
  </si>
  <si>
    <t>今日累计充值11000元</t>
  </si>
  <si>
    <t>今日累计充值12000元</t>
  </si>
  <si>
    <t>今日累计充值13000元</t>
  </si>
  <si>
    <t>今日累计充值26000元</t>
  </si>
  <si>
    <t>今日累计充值27000元</t>
  </si>
  <si>
    <t>今日累计充值28000元</t>
  </si>
  <si>
    <t>今日累计充值29000元</t>
  </si>
  <si>
    <t>今日累计充值30000元</t>
  </si>
  <si>
    <t>今日累计充值31000元</t>
  </si>
  <si>
    <t>今日累计充值32000元</t>
  </si>
  <si>
    <t>今日累计充值33000元</t>
  </si>
  <si>
    <t>今日累计充值34000元</t>
  </si>
  <si>
    <t>今日累计充值35000元</t>
  </si>
  <si>
    <t>今日累计充值36000元</t>
  </si>
  <si>
    <t>今日累计充值37000元</t>
  </si>
  <si>
    <t>今日累计充值38000元</t>
  </si>
  <si>
    <t>今日累计充值39000元</t>
  </si>
  <si>
    <t>今日累计充值40000元</t>
  </si>
  <si>
    <t>今日累计充值41000元</t>
  </si>
  <si>
    <t>今日累计充值42000元</t>
  </si>
  <si>
    <t>今日累计充值43000元</t>
  </si>
  <si>
    <t>今日累计充值44000元</t>
  </si>
  <si>
    <t>今日累计充值45000元</t>
  </si>
  <si>
    <t>今日累计充值46000元</t>
  </si>
  <si>
    <t>今日累计充值47000元</t>
  </si>
  <si>
    <t>今日累计充值48000元</t>
  </si>
  <si>
    <t>今日累计充值49000元</t>
  </si>
  <si>
    <t>今日累计充值50000元</t>
  </si>
  <si>
    <t>累计充值人民币</t>
    <phoneticPr fontId="1" type="noConversion"/>
  </si>
  <si>
    <t>累计充值15000元</t>
    <phoneticPr fontId="1" type="noConversion"/>
  </si>
  <si>
    <t>累计充值20000元</t>
    <phoneticPr fontId="1" type="noConversion"/>
  </si>
  <si>
    <t>累计充值40000元</t>
    <phoneticPr fontId="1" type="noConversion"/>
  </si>
  <si>
    <t>累计充值30000元</t>
    <phoneticPr fontId="1" type="noConversion"/>
  </si>
  <si>
    <t>累计充值50000元</t>
    <phoneticPr fontId="1" type="noConversion"/>
  </si>
  <si>
    <t>累计充值300元</t>
    <phoneticPr fontId="1" type="noConversion"/>
  </si>
  <si>
    <t>累计充值3000元</t>
    <phoneticPr fontId="1" type="noConversion"/>
  </si>
  <si>
    <t>累计充值4000元</t>
    <phoneticPr fontId="1" type="noConversion"/>
  </si>
  <si>
    <t>累计充值5000元</t>
    <phoneticPr fontId="1" type="noConversion"/>
  </si>
  <si>
    <t>累计充值10000元</t>
    <phoneticPr fontId="1" type="noConversion"/>
  </si>
  <si>
    <t>累计充值15000元</t>
    <phoneticPr fontId="1" type="noConversion"/>
  </si>
  <si>
    <t>理查之座</t>
    <phoneticPr fontId="1" type="noConversion"/>
  </si>
  <si>
    <t>天梯累计战胜对手10次</t>
  </si>
  <si>
    <t>天梯累计战胜对手50次</t>
  </si>
  <si>
    <t>天梯累计战胜对手100次</t>
  </si>
  <si>
    <t>天梯累计战胜对手200次</t>
  </si>
  <si>
    <t>天梯累计战胜对手500次</t>
  </si>
  <si>
    <t>天梯累计战胜对手1000次</t>
  </si>
  <si>
    <t>activity6</t>
    <phoneticPr fontId="1" type="noConversion"/>
  </si>
  <si>
    <t>activity7</t>
    <phoneticPr fontId="1" type="noConversion"/>
  </si>
  <si>
    <t>activity8</t>
    <phoneticPr fontId="1" type="noConversion"/>
  </si>
  <si>
    <t>消耗10个铁蹄兑换(可在每日充值中获得)</t>
    <phoneticPr fontId="1" type="noConversion"/>
  </si>
  <si>
    <t>累计消费35000钻石</t>
    <phoneticPr fontId="1" type="noConversion"/>
  </si>
  <si>
    <t>累计消费50000钻石</t>
    <phoneticPr fontId="1" type="noConversion"/>
  </si>
  <si>
    <t>累计消费60000钻石</t>
    <phoneticPr fontId="1" type="noConversion"/>
  </si>
  <si>
    <t>累计消费70000钻石</t>
    <phoneticPr fontId="1" type="noConversion"/>
  </si>
  <si>
    <t>累计消费80000钻石</t>
    <phoneticPr fontId="1" type="noConversion"/>
  </si>
  <si>
    <t>累计消费90000钻石</t>
    <phoneticPr fontId="1" type="noConversion"/>
  </si>
  <si>
    <t>累计消费100000钻石</t>
    <phoneticPr fontId="1" type="noConversion"/>
  </si>
  <si>
    <t>activity9</t>
  </si>
  <si>
    <t>2018-02-08 23:59:59</t>
    <phoneticPr fontId="1" type="noConversion"/>
  </si>
  <si>
    <t>英雄之绊</t>
    <phoneticPr fontId="1" type="noConversion"/>
  </si>
  <si>
    <t>累计充值6000元</t>
    <phoneticPr fontId="1" type="noConversion"/>
  </si>
  <si>
    <t>累计充值7000元</t>
    <phoneticPr fontId="1" type="noConversion"/>
  </si>
  <si>
    <t>累计充值8000元</t>
    <phoneticPr fontId="1" type="noConversion"/>
  </si>
  <si>
    <t>红色钥匙</t>
  </si>
  <si>
    <t>黄金钥匙</t>
  </si>
  <si>
    <t>铁蹄</t>
  </si>
  <si>
    <t>诸葛孔明碎片</t>
  </si>
  <si>
    <t>神关羽碎片</t>
  </si>
  <si>
    <t>尤瑞艾莉碎片</t>
  </si>
  <si>
    <t>理查一世碎片</t>
  </si>
  <si>
    <t>西方</t>
  </si>
  <si>
    <t>蜀地</t>
  </si>
  <si>
    <t>神秘宝箱</t>
  </si>
  <si>
    <t>荣耀短剑</t>
  </si>
  <si>
    <t>至尊帝王剑</t>
  </si>
  <si>
    <t>至尊帝王华冠</t>
  </si>
  <si>
    <t>至尊帝王加护</t>
  </si>
  <si>
    <t>至尊帝王飞升</t>
  </si>
  <si>
    <t>至尊帝王闪耀</t>
  </si>
  <si>
    <t>至尊帝王威仪</t>
  </si>
  <si>
    <t>至尊帝王光环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</si>
  <si>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</si>
  <si>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</si>
  <si>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</si>
  <si>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</si>
  <si>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</si>
  <si>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</si>
  <si>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</si>
  <si>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</si>
  <si>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</si>
  <si>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</si>
  <si>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</si>
  <si>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</si>
  <si>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s6银质头像框</t>
  </si>
  <si>
    <t>s7银质头像框</t>
  </si>
  <si>
    <t>s6金质头像框</t>
  </si>
  <si>
    <t>s7金质头像框</t>
  </si>
  <si>
    <t>s8银质头像框</t>
  </si>
  <si>
    <t>s9银质头像框</t>
  </si>
  <si>
    <t>s8金质头像框</t>
  </si>
  <si>
    <t>s9金质头像框</t>
  </si>
  <si>
    <t>activity10</t>
    <phoneticPr fontId="1" type="noConversion"/>
  </si>
  <si>
    <t>2018-01-16 00:00:00</t>
    <phoneticPr fontId="1" type="noConversion"/>
  </si>
  <si>
    <t>2018-01-22 23:59:59</t>
    <phoneticPr fontId="1" type="noConversion"/>
  </si>
  <si>
    <t>jw_tasksanqian1:int:order=key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</si>
</sst>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1"/>
      <color rgb="FFFF00FF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9"/>
      <color rgb="FF000000"/>
      <name val="Verdana"/>
      <family val="2"/>
    </font>
    <font>
      <sz val="11"/>
      <color rgb="FF00B0F0"/>
      <name val="DengXian"/>
      <family val="2"/>
      <scheme val="minor"/>
    </font>
    <font>
      <sz val="11"/>
      <color rgb="FF7030A0"/>
      <name val="DengXian"/>
      <family val="2"/>
      <scheme val="minor"/>
    </font>
    <font>
      <sz val="11"/>
      <color theme="9" tint="-0.249977111117893"/>
      <name val="DengXian"/>
      <family val="2"/>
      <scheme val="minor"/>
    </font>
    <font>
      <sz val="11"/>
      <color rgb="FFFF0000"/>
      <name val="DengXian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1"/>
      <color theme="9" tint="-0.249977111117893"/>
      <name val="DengXian"/>
      <charset val="134"/>
      <scheme val="minor"/>
    </font>
    <font>
      <sz val="11"/>
      <color theme="1"/>
      <name val="黑体"/>
      <family val="3"/>
      <charset val="134"/>
    </font>
    <font>
      <sz val="11"/>
      <color theme="1" tint="4.9989318521683403E-2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1" applyFont="1" applyFill="1"/>
    <xf numFmtId="0" fontId="0" fillId="0" borderId="0" xfId="0" applyFill="1"/>
    <xf numFmtId="0" fontId="6" fillId="0" borderId="0" xfId="0" applyFont="1" applyBorder="1" applyAlignment="1">
      <alignment vertical="center"/>
    </xf>
    <xf numFmtId="0" fontId="7" fillId="0" borderId="0" xfId="1" applyFont="1"/>
    <xf numFmtId="0" fontId="5" fillId="0" borderId="0" xfId="1" applyFont="1" applyFill="1"/>
    <xf numFmtId="0" fontId="6" fillId="0" borderId="0" xfId="0" applyFont="1" applyFill="1" applyBorder="1" applyAlignment="1">
      <alignment vertical="center"/>
    </xf>
    <xf numFmtId="0" fontId="0" fillId="2" borderId="0" xfId="0" applyFill="1"/>
    <xf numFmtId="0" fontId="9" fillId="0" borderId="0" xfId="0" applyFont="1"/>
    <xf numFmtId="0" fontId="4" fillId="0" borderId="0" xfId="0" applyFont="1" applyAlignment="1"/>
    <xf numFmtId="0" fontId="4" fillId="0" borderId="0" xfId="0" applyFont="1"/>
    <xf numFmtId="0" fontId="5" fillId="0" borderId="0" xfId="0" applyFont="1" applyFill="1"/>
    <xf numFmtId="0" fontId="0" fillId="3" borderId="0" xfId="0" applyFill="1" applyAlignment="1"/>
    <xf numFmtId="0" fontId="0" fillId="0" borderId="0" xfId="0" applyAlignment="1"/>
    <xf numFmtId="0" fontId="0" fillId="4" borderId="0" xfId="0" applyFill="1" applyAlignment="1"/>
    <xf numFmtId="0" fontId="10" fillId="0" borderId="0" xfId="0" applyFont="1" applyAlignment="1"/>
    <xf numFmtId="0" fontId="0" fillId="2" borderId="0" xfId="0" applyFill="1" applyAlignment="1"/>
    <xf numFmtId="0" fontId="11" fillId="0" borderId="0" xfId="0" applyFont="1" applyAlignment="1"/>
    <xf numFmtId="0" fontId="4" fillId="2" borderId="0" xfId="0" applyFont="1" applyFill="1"/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6" borderId="0" xfId="0" applyFont="1" applyFill="1" applyAlignment="1">
      <alignment vertical="center"/>
    </xf>
    <xf numFmtId="0" fontId="8" fillId="0" borderId="0" xfId="0" applyFont="1" applyFill="1"/>
    <xf numFmtId="0" fontId="12" fillId="0" borderId="0" xfId="0" applyFont="1"/>
    <xf numFmtId="0" fontId="0" fillId="0" borderId="0" xfId="0" applyFill="1" applyAlignment="1"/>
    <xf numFmtId="0" fontId="18" fillId="17" borderId="0" xfId="0" applyFont="1" applyFill="1"/>
    <xf numFmtId="0" fontId="18" fillId="0" borderId="0" xfId="0" applyFont="1"/>
    <xf numFmtId="0" fontId="0" fillId="12" borderId="0" xfId="0" applyFill="1" applyAlignment="1"/>
    <xf numFmtId="0" fontId="0" fillId="0" borderId="0" xfId="0" applyFont="1" applyFill="1"/>
    <xf numFmtId="0" fontId="0" fillId="18" borderId="0" xfId="0" applyFill="1"/>
    <xf numFmtId="0" fontId="0" fillId="18" borderId="0" xfId="0" applyFill="1" applyAlignment="1"/>
    <xf numFmtId="0" fontId="13" fillId="0" borderId="0" xfId="0" applyFont="1"/>
    <xf numFmtId="0" fontId="11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5" fillId="0" borderId="0" xfId="0" applyFont="1" applyFill="1" applyAlignment="1"/>
    <xf numFmtId="0" fontId="19" fillId="0" borderId="0" xfId="0" applyFont="1" applyFill="1"/>
    <xf numFmtId="0" fontId="0" fillId="0" borderId="0" xfId="0" applyNumberFormat="1"/>
    <xf numFmtId="0" fontId="19" fillId="0" borderId="0" xfId="0" applyFont="1" applyFill="1" applyAlignment="1">
      <alignment vertical="center"/>
    </xf>
    <xf numFmtId="0" fontId="19" fillId="0" borderId="0" xfId="0" applyFont="1"/>
    <xf numFmtId="49" fontId="19" fillId="0" borderId="0" xfId="0" applyNumberFormat="1" applyFont="1"/>
    <xf numFmtId="0" fontId="19" fillId="0" borderId="0" xfId="0" applyFont="1" applyBorder="1" applyAlignment="1">
      <alignment vertical="center"/>
    </xf>
    <xf numFmtId="0" fontId="19" fillId="2" borderId="0" xfId="0" applyFont="1" applyFill="1"/>
    <xf numFmtId="14" fontId="19" fillId="0" borderId="0" xfId="0" applyNumberFormat="1" applyFont="1"/>
    <xf numFmtId="0" fontId="19" fillId="0" borderId="0" xfId="0" applyFont="1" applyFill="1" applyAlignment="1"/>
    <xf numFmtId="0" fontId="20" fillId="0" borderId="0" xfId="0" applyFont="1" applyFill="1"/>
    <xf numFmtId="0" fontId="19" fillId="5" borderId="0" xfId="0" applyFont="1" applyFill="1"/>
    <xf numFmtId="0" fontId="0" fillId="0" borderId="0" xfId="0" applyFont="1"/>
    <xf numFmtId="49" fontId="21" fillId="0" borderId="0" xfId="0" applyNumberFormat="1" applyFont="1"/>
    <xf numFmtId="0" fontId="21" fillId="2" borderId="0" xfId="0" applyFont="1" applyFill="1"/>
    <xf numFmtId="49" fontId="21" fillId="2" borderId="0" xfId="0" applyNumberFormat="1" applyFont="1" applyFill="1"/>
    <xf numFmtId="0" fontId="21" fillId="0" borderId="0" xfId="0" applyFont="1" applyFill="1"/>
    <xf numFmtId="49" fontId="21" fillId="0" borderId="0" xfId="0" applyNumberFormat="1" applyFont="1" applyFill="1"/>
    <xf numFmtId="0" fontId="21" fillId="0" borderId="0" xfId="0" applyFont="1" applyFill="1" applyAlignment="1"/>
    <xf numFmtId="0" fontId="21" fillId="4" borderId="0" xfId="0" applyFont="1" applyFill="1" applyAlignment="1"/>
    <xf numFmtId="0" fontId="21" fillId="3" borderId="0" xfId="0" applyFont="1" applyFill="1" applyAlignment="1"/>
    <xf numFmtId="0" fontId="21" fillId="2" borderId="0" xfId="0" applyFont="1" applyFill="1" applyAlignment="1"/>
    <xf numFmtId="0" fontId="21" fillId="0" borderId="0" xfId="0" applyFont="1" applyAlignment="1"/>
    <xf numFmtId="0" fontId="21" fillId="19" borderId="0" xfId="0" applyFont="1" applyFill="1"/>
    <xf numFmtId="49" fontId="21" fillId="19" borderId="0" xfId="0" applyNumberFormat="1" applyFont="1" applyFill="1"/>
    <xf numFmtId="0" fontId="21" fillId="19" borderId="0" xfId="0" applyFont="1" applyFill="1" applyAlignment="1"/>
    <xf numFmtId="0" fontId="22" fillId="19" borderId="0" xfId="0" applyFont="1" applyFill="1"/>
    <xf numFmtId="0" fontId="23" fillId="19" borderId="0" xfId="0" applyFont="1" applyFill="1"/>
    <xf numFmtId="0" fontId="23" fillId="0" borderId="0" xfId="0" applyFont="1" applyFill="1"/>
    <xf numFmtId="0" fontId="21" fillId="0" borderId="0" xfId="0" applyFont="1"/>
    <xf numFmtId="0" fontId="22" fillId="2" borderId="0" xfId="0" applyFont="1" applyFill="1"/>
    <xf numFmtId="0" fontId="5" fillId="19" borderId="0" xfId="0" applyFont="1" applyFill="1"/>
    <xf numFmtId="0" fontId="0" fillId="19" borderId="0" xfId="0" applyFill="1" applyAlignment="1"/>
    <xf numFmtId="0" fontId="24" fillId="0" borderId="0" xfId="0" applyFont="1" applyFill="1"/>
    <xf numFmtId="0" fontId="25" fillId="0" borderId="0" xfId="0" applyFont="1" applyFill="1"/>
    <xf numFmtId="0" fontId="24" fillId="2" borderId="0" xfId="0" applyFont="1" applyFill="1"/>
    <xf numFmtId="14" fontId="0" fillId="0" borderId="0" xfId="0" applyNumberFormat="1"/>
    <xf numFmtId="0" fontId="5" fillId="5" borderId="0" xfId="0" applyFont="1" applyFill="1"/>
    <xf numFmtId="0" fontId="4" fillId="5" borderId="0" xfId="0" applyFont="1" applyFill="1"/>
    <xf numFmtId="0" fontId="26" fillId="0" borderId="0" xfId="0" applyFont="1"/>
    <xf numFmtId="49" fontId="0" fillId="0" borderId="0" xfId="0" applyNumberFormat="1"/>
    <xf numFmtId="0" fontId="5" fillId="0" borderId="0" xfId="0" applyFont="1"/>
    <xf numFmtId="0" fontId="0" fillId="20" borderId="0" xfId="0" applyFill="1" applyAlignment="1"/>
    <xf numFmtId="0" fontId="27" fillId="0" borderId="0" xfId="0" applyFont="1" applyFill="1" applyBorder="1"/>
  </cellXfs>
  <cellStyles count="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7"/>
  <sheetViews>
    <sheetView workbookViewId="0">
      <selection activeCell="E483" sqref="E483"/>
    </sheetView>
  </sheetViews>
  <sheetFormatPr defaultColWidth="8.875" defaultRowHeight="14.25"/>
  <cols>
    <col min="1" max="1" width="8.875" style="44"/>
    <col min="2" max="2" width="25.875" style="44" customWidth="1"/>
  </cols>
  <sheetData>
    <row r="1" spans="1:2">
      <c r="A1" s="44">
        <v>19001</v>
      </c>
      <c r="B1" s="44" t="s">
        <v>4054</v>
      </c>
    </row>
    <row r="2" spans="1:2">
      <c r="A2" s="44">
        <v>19002</v>
      </c>
      <c r="B2" s="44" t="s">
        <v>4055</v>
      </c>
    </row>
    <row r="3" spans="1:2">
      <c r="A3" s="44">
        <v>19003</v>
      </c>
      <c r="B3" s="44" t="s">
        <v>4056</v>
      </c>
    </row>
    <row r="4" spans="1:2">
      <c r="A4" s="44">
        <v>19004</v>
      </c>
      <c r="B4" s="44" t="s">
        <v>4057</v>
      </c>
    </row>
    <row r="5" spans="1:2">
      <c r="A5" s="44">
        <v>19005</v>
      </c>
      <c r="B5" s="44" t="s">
        <v>4058</v>
      </c>
    </row>
    <row r="6" spans="1:2">
      <c r="A6" s="44">
        <v>19006</v>
      </c>
      <c r="B6" s="44" t="s">
        <v>4059</v>
      </c>
    </row>
    <row r="7" spans="1:2">
      <c r="A7" s="44">
        <v>19007</v>
      </c>
      <c r="B7" s="44" t="s">
        <v>4785</v>
      </c>
    </row>
    <row r="8" spans="1:2">
      <c r="A8" s="44">
        <v>19008</v>
      </c>
      <c r="B8" s="44" t="s">
        <v>4786</v>
      </c>
    </row>
    <row r="9" spans="1:2">
      <c r="A9" s="44">
        <v>19009</v>
      </c>
      <c r="B9" s="44" t="s">
        <v>4787</v>
      </c>
    </row>
    <row r="10" spans="1:2">
      <c r="A10" s="44">
        <v>19010</v>
      </c>
      <c r="B10" s="44" t="s">
        <v>4788</v>
      </c>
    </row>
    <row r="11" spans="1:2">
      <c r="A11" s="44">
        <v>19011</v>
      </c>
      <c r="B11" s="44" t="s">
        <v>4789</v>
      </c>
    </row>
    <row r="12" spans="1:2">
      <c r="A12" s="44">
        <v>19012</v>
      </c>
      <c r="B12" s="44" t="s">
        <v>4790</v>
      </c>
    </row>
    <row r="14" spans="1:2">
      <c r="A14" s="82">
        <v>24001</v>
      </c>
      <c r="B14" s="44" t="s">
        <v>1804</v>
      </c>
    </row>
    <row r="15" spans="1:2">
      <c r="A15" s="11">
        <v>24002</v>
      </c>
      <c r="B15" s="44" t="s">
        <v>1805</v>
      </c>
    </row>
    <row r="16" spans="1:2">
      <c r="A16" s="11">
        <v>24003</v>
      </c>
      <c r="B16" s="44" t="s">
        <v>1806</v>
      </c>
    </row>
    <row r="17" spans="1:2">
      <c r="A17" s="11">
        <v>24004</v>
      </c>
      <c r="B17" s="44" t="s">
        <v>1807</v>
      </c>
    </row>
    <row r="18" spans="1:2">
      <c r="A18" s="11">
        <v>24005</v>
      </c>
      <c r="B18" s="44" t="s">
        <v>1808</v>
      </c>
    </row>
    <row r="19" spans="1:2">
      <c r="A19" s="11">
        <v>24006</v>
      </c>
      <c r="B19" s="44" t="s">
        <v>1809</v>
      </c>
    </row>
    <row r="20" spans="1:2">
      <c r="A20" s="11">
        <v>24007</v>
      </c>
      <c r="B20" s="44" t="s">
        <v>1810</v>
      </c>
    </row>
    <row r="21" spans="1:2">
      <c r="A21" s="11">
        <v>24008</v>
      </c>
      <c r="B21" s="44" t="s">
        <v>4791</v>
      </c>
    </row>
    <row r="22" spans="1:2">
      <c r="A22" s="11">
        <v>24010</v>
      </c>
      <c r="B22" s="44" t="s">
        <v>1811</v>
      </c>
    </row>
    <row r="23" spans="1:2">
      <c r="A23" s="11">
        <v>24011</v>
      </c>
      <c r="B23" s="44" t="s">
        <v>1812</v>
      </c>
    </row>
    <row r="24" spans="1:2">
      <c r="A24" s="11">
        <v>24013</v>
      </c>
      <c r="B24" s="44" t="s">
        <v>1813</v>
      </c>
    </row>
    <row r="25" spans="1:2">
      <c r="A25" s="11">
        <v>24014</v>
      </c>
      <c r="B25" s="44" t="s">
        <v>1814</v>
      </c>
    </row>
    <row r="26" spans="1:2">
      <c r="A26" s="11">
        <v>24015</v>
      </c>
      <c r="B26" s="44" t="s">
        <v>1815</v>
      </c>
    </row>
    <row r="27" spans="1:2">
      <c r="A27" s="11">
        <v>24016</v>
      </c>
      <c r="B27" s="44" t="s">
        <v>1816</v>
      </c>
    </row>
    <row r="28" spans="1:2">
      <c r="A28" s="11">
        <v>24017</v>
      </c>
      <c r="B28" s="44" t="s">
        <v>1817</v>
      </c>
    </row>
    <row r="29" spans="1:2">
      <c r="A29" s="11">
        <v>24018</v>
      </c>
      <c r="B29" s="44" t="s">
        <v>1818</v>
      </c>
    </row>
    <row r="30" spans="1:2">
      <c r="A30" s="11">
        <v>24019</v>
      </c>
      <c r="B30" s="44" t="s">
        <v>1819</v>
      </c>
    </row>
    <row r="31" spans="1:2">
      <c r="A31" s="11">
        <v>24020</v>
      </c>
      <c r="B31" s="44" t="s">
        <v>1820</v>
      </c>
    </row>
    <row r="32" spans="1:2">
      <c r="A32" s="11">
        <v>24021</v>
      </c>
      <c r="B32" s="44" t="s">
        <v>1821</v>
      </c>
    </row>
    <row r="33" spans="1:2">
      <c r="A33" s="11">
        <v>24022</v>
      </c>
      <c r="B33" s="44" t="s">
        <v>1822</v>
      </c>
    </row>
    <row r="34" spans="1:2">
      <c r="A34" s="11">
        <v>24023</v>
      </c>
      <c r="B34" s="44" t="s">
        <v>1823</v>
      </c>
    </row>
    <row r="35" spans="1:2">
      <c r="A35" s="11">
        <v>24024</v>
      </c>
      <c r="B35" s="44" t="s">
        <v>1824</v>
      </c>
    </row>
    <row r="36" spans="1:2">
      <c r="A36" s="11">
        <v>24025</v>
      </c>
      <c r="B36" s="44" t="s">
        <v>3993</v>
      </c>
    </row>
    <row r="37" spans="1:2">
      <c r="A37" s="11">
        <v>24026</v>
      </c>
      <c r="B37" s="44" t="s">
        <v>3994</v>
      </c>
    </row>
    <row r="38" spans="1:2">
      <c r="A38" s="11">
        <v>24027</v>
      </c>
      <c r="B38" s="44" t="s">
        <v>4060</v>
      </c>
    </row>
    <row r="39" spans="1:2">
      <c r="A39" s="11">
        <v>24028</v>
      </c>
      <c r="B39" s="44" t="s">
        <v>4061</v>
      </c>
    </row>
    <row r="40" spans="1:2">
      <c r="A40" s="11">
        <v>24029</v>
      </c>
      <c r="B40" s="44" t="s">
        <v>4062</v>
      </c>
    </row>
    <row r="41" spans="1:2">
      <c r="A41" s="11">
        <v>24030</v>
      </c>
      <c r="B41" s="44" t="s">
        <v>4063</v>
      </c>
    </row>
    <row r="42" spans="1:2">
      <c r="A42" s="11">
        <v>24031</v>
      </c>
      <c r="B42" s="44" t="s">
        <v>4064</v>
      </c>
    </row>
    <row r="43" spans="1:2">
      <c r="A43" s="11">
        <v>24032</v>
      </c>
      <c r="B43" s="44" t="s">
        <v>4065</v>
      </c>
    </row>
    <row r="44" spans="1:2">
      <c r="A44" s="11">
        <v>24033</v>
      </c>
      <c r="B44" s="44" t="s">
        <v>4103</v>
      </c>
    </row>
    <row r="45" spans="1:2">
      <c r="A45" s="11">
        <v>24034</v>
      </c>
      <c r="B45" s="44" t="s">
        <v>4066</v>
      </c>
    </row>
    <row r="46" spans="1:2">
      <c r="A46" s="11">
        <v>24035</v>
      </c>
      <c r="B46" s="44" t="s">
        <v>4067</v>
      </c>
    </row>
    <row r="47" spans="1:2">
      <c r="A47" s="11">
        <v>24036</v>
      </c>
      <c r="B47" s="44" t="s">
        <v>4068</v>
      </c>
    </row>
    <row r="48" spans="1:2">
      <c r="A48" s="11">
        <v>24101</v>
      </c>
      <c r="B48" s="44" t="s">
        <v>1825</v>
      </c>
    </row>
    <row r="49" spans="1:2">
      <c r="A49" s="11">
        <v>24102</v>
      </c>
      <c r="B49" s="44" t="s">
        <v>1826</v>
      </c>
    </row>
    <row r="50" spans="1:2">
      <c r="A50" s="11">
        <v>24103</v>
      </c>
      <c r="B50" s="44" t="s">
        <v>1827</v>
      </c>
    </row>
    <row r="51" spans="1:2">
      <c r="A51" s="11">
        <v>24104</v>
      </c>
      <c r="B51" s="44" t="s">
        <v>1828</v>
      </c>
    </row>
    <row r="52" spans="1:2">
      <c r="A52" s="11">
        <v>24105</v>
      </c>
      <c r="B52" s="44" t="s">
        <v>1829</v>
      </c>
    </row>
    <row r="53" spans="1:2">
      <c r="A53" s="11">
        <v>24201</v>
      </c>
      <c r="B53" s="44" t="s">
        <v>3925</v>
      </c>
    </row>
    <row r="54" spans="1:2">
      <c r="A54" s="11">
        <v>24301</v>
      </c>
      <c r="B54" s="44" t="s">
        <v>3926</v>
      </c>
    </row>
    <row r="55" spans="1:2">
      <c r="A55" s="11">
        <v>24302</v>
      </c>
      <c r="B55" s="44" t="s">
        <v>3927</v>
      </c>
    </row>
    <row r="56" spans="1:2">
      <c r="A56" s="11">
        <v>24303</v>
      </c>
      <c r="B56" s="44" t="s">
        <v>3928</v>
      </c>
    </row>
    <row r="57" spans="1:2">
      <c r="A57" s="11">
        <v>24304</v>
      </c>
      <c r="B57" s="44" t="s">
        <v>3929</v>
      </c>
    </row>
    <row r="58" spans="1:2">
      <c r="A58" s="11">
        <v>24305</v>
      </c>
      <c r="B58" s="44" t="s">
        <v>3930</v>
      </c>
    </row>
    <row r="59" spans="1:2">
      <c r="A59" s="11">
        <v>24306</v>
      </c>
      <c r="B59" s="44" t="s">
        <v>3931</v>
      </c>
    </row>
    <row r="60" spans="1:2">
      <c r="A60" s="11">
        <v>24307</v>
      </c>
      <c r="B60" s="44" t="s">
        <v>3932</v>
      </c>
    </row>
    <row r="61" spans="1:2">
      <c r="A61" s="11">
        <v>24308</v>
      </c>
      <c r="B61" s="44" t="s">
        <v>3933</v>
      </c>
    </row>
    <row r="62" spans="1:2">
      <c r="A62" s="11">
        <v>24309</v>
      </c>
      <c r="B62" s="44" t="s">
        <v>3934</v>
      </c>
    </row>
    <row r="63" spans="1:2">
      <c r="A63" s="11">
        <v>24310</v>
      </c>
      <c r="B63" s="44" t="s">
        <v>3935</v>
      </c>
    </row>
    <row r="64" spans="1:2">
      <c r="A64" s="11">
        <v>24311</v>
      </c>
      <c r="B64" s="44" t="s">
        <v>3936</v>
      </c>
    </row>
    <row r="65" spans="1:2">
      <c r="A65" s="11">
        <v>24312</v>
      </c>
      <c r="B65" s="44" t="s">
        <v>3937</v>
      </c>
    </row>
    <row r="66" spans="1:2">
      <c r="A66" s="11">
        <v>24313</v>
      </c>
      <c r="B66" s="44" t="s">
        <v>3938</v>
      </c>
    </row>
    <row r="67" spans="1:2">
      <c r="A67" s="11">
        <v>24314</v>
      </c>
      <c r="B67" s="44" t="s">
        <v>3939</v>
      </c>
    </row>
    <row r="68" spans="1:2">
      <c r="A68" s="11">
        <v>24315</v>
      </c>
      <c r="B68" s="44" t="s">
        <v>3940</v>
      </c>
    </row>
    <row r="69" spans="1:2">
      <c r="A69" s="11">
        <v>25101</v>
      </c>
      <c r="B69" s="44" t="s">
        <v>1830</v>
      </c>
    </row>
    <row r="70" spans="1:2">
      <c r="A70" s="11">
        <v>25102</v>
      </c>
      <c r="B70" s="44" t="s">
        <v>1831</v>
      </c>
    </row>
    <row r="71" spans="1:2">
      <c r="A71" s="11">
        <v>25103</v>
      </c>
      <c r="B71" s="44" t="s">
        <v>1832</v>
      </c>
    </row>
    <row r="72" spans="1:2">
      <c r="A72" s="11">
        <v>25104</v>
      </c>
      <c r="B72" s="44" t="s">
        <v>1833</v>
      </c>
    </row>
    <row r="73" spans="1:2">
      <c r="A73" s="11">
        <v>25105</v>
      </c>
      <c r="B73" s="44" t="s">
        <v>1834</v>
      </c>
    </row>
    <row r="74" spans="1:2">
      <c r="A74" s="11">
        <v>25201</v>
      </c>
      <c r="B74" s="44" t="s">
        <v>1835</v>
      </c>
    </row>
    <row r="75" spans="1:2">
      <c r="A75" s="11">
        <v>25202</v>
      </c>
      <c r="B75" s="44" t="s">
        <v>1836</v>
      </c>
    </row>
    <row r="76" spans="1:2">
      <c r="A76" s="11">
        <v>25203</v>
      </c>
      <c r="B76" s="44" t="s">
        <v>1837</v>
      </c>
    </row>
    <row r="77" spans="1:2">
      <c r="A77" s="11">
        <v>25204</v>
      </c>
      <c r="B77" s="44" t="s">
        <v>1838</v>
      </c>
    </row>
    <row r="78" spans="1:2">
      <c r="A78" s="11">
        <v>25205</v>
      </c>
      <c r="B78" s="44" t="s">
        <v>1839</v>
      </c>
    </row>
    <row r="79" spans="1:2">
      <c r="A79" s="11">
        <v>25301</v>
      </c>
      <c r="B79" s="44" t="s">
        <v>1840</v>
      </c>
    </row>
    <row r="80" spans="1:2">
      <c r="A80" s="11">
        <v>25302</v>
      </c>
      <c r="B80" s="44" t="s">
        <v>1841</v>
      </c>
    </row>
    <row r="81" spans="1:2">
      <c r="A81" s="11">
        <v>25303</v>
      </c>
      <c r="B81" s="44" t="s">
        <v>1842</v>
      </c>
    </row>
    <row r="82" spans="1:2">
      <c r="A82" s="11">
        <v>25304</v>
      </c>
      <c r="B82" s="44" t="s">
        <v>1843</v>
      </c>
    </row>
    <row r="83" spans="1:2">
      <c r="A83" s="11">
        <v>25305</v>
      </c>
      <c r="B83" s="44" t="s">
        <v>1844</v>
      </c>
    </row>
    <row r="84" spans="1:2">
      <c r="A84" s="11">
        <v>25306</v>
      </c>
      <c r="B84" s="44" t="s">
        <v>1845</v>
      </c>
    </row>
    <row r="85" spans="1:2">
      <c r="A85" s="11">
        <v>25307</v>
      </c>
      <c r="B85" s="44" t="s">
        <v>1846</v>
      </c>
    </row>
    <row r="86" spans="1:2">
      <c r="A86" s="11">
        <v>25308</v>
      </c>
      <c r="B86" s="44" t="s">
        <v>1847</v>
      </c>
    </row>
    <row r="87" spans="1:2">
      <c r="A87" s="11">
        <v>25401</v>
      </c>
      <c r="B87" s="44" t="s">
        <v>1848</v>
      </c>
    </row>
    <row r="88" spans="1:2">
      <c r="A88" s="11">
        <v>25402</v>
      </c>
      <c r="B88" s="44" t="s">
        <v>1849</v>
      </c>
    </row>
    <row r="89" spans="1:2">
      <c r="A89" s="11">
        <v>25403</v>
      </c>
      <c r="B89" s="44" t="s">
        <v>1850</v>
      </c>
    </row>
    <row r="90" spans="1:2">
      <c r="A90" s="11">
        <v>25404</v>
      </c>
      <c r="B90" s="44" t="s">
        <v>1851</v>
      </c>
    </row>
    <row r="91" spans="1:2">
      <c r="A91" s="11">
        <v>25405</v>
      </c>
      <c r="B91" s="44" t="s">
        <v>1852</v>
      </c>
    </row>
    <row r="92" spans="1:2">
      <c r="A92" s="11">
        <v>25406</v>
      </c>
      <c r="B92" s="44" t="s">
        <v>1853</v>
      </c>
    </row>
    <row r="93" spans="1:2">
      <c r="A93" s="11">
        <v>25407</v>
      </c>
      <c r="B93" s="44" t="s">
        <v>1854</v>
      </c>
    </row>
    <row r="94" spans="1:2">
      <c r="A94" s="11">
        <v>25408</v>
      </c>
      <c r="B94" s="44" t="s">
        <v>1855</v>
      </c>
    </row>
    <row r="95" spans="1:2">
      <c r="A95" s="11">
        <v>25409</v>
      </c>
      <c r="B95" s="44" t="s">
        <v>1856</v>
      </c>
    </row>
    <row r="96" spans="1:2">
      <c r="A96" s="11">
        <v>25410</v>
      </c>
      <c r="B96" s="44" t="s">
        <v>1857</v>
      </c>
    </row>
    <row r="97" spans="1:2">
      <c r="A97" s="11">
        <v>25501</v>
      </c>
      <c r="B97" s="44" t="s">
        <v>1858</v>
      </c>
    </row>
    <row r="98" spans="1:2">
      <c r="A98" s="11">
        <v>25502</v>
      </c>
      <c r="B98" s="44" t="s">
        <v>1859</v>
      </c>
    </row>
    <row r="99" spans="1:2">
      <c r="A99" s="11">
        <v>25503</v>
      </c>
      <c r="B99" s="44" t="s">
        <v>1860</v>
      </c>
    </row>
    <row r="100" spans="1:2">
      <c r="A100" s="11">
        <v>25504</v>
      </c>
      <c r="B100" s="44" t="s">
        <v>1861</v>
      </c>
    </row>
    <row r="101" spans="1:2">
      <c r="A101" s="11">
        <v>25505</v>
      </c>
      <c r="B101" s="44" t="s">
        <v>1862</v>
      </c>
    </row>
    <row r="102" spans="1:2">
      <c r="A102" s="45">
        <v>25506</v>
      </c>
      <c r="B102" s="44" t="s">
        <v>1863</v>
      </c>
    </row>
    <row r="103" spans="1:2">
      <c r="A103" s="45">
        <v>25507</v>
      </c>
      <c r="B103" s="44" t="s">
        <v>1864</v>
      </c>
    </row>
    <row r="104" spans="1:2">
      <c r="A104" s="45">
        <v>25508</v>
      </c>
      <c r="B104" s="44" t="s">
        <v>1865</v>
      </c>
    </row>
    <row r="105" spans="1:2">
      <c r="A105" s="45">
        <v>25509</v>
      </c>
      <c r="B105" s="44" t="s">
        <v>1866</v>
      </c>
    </row>
    <row r="106" spans="1:2">
      <c r="A106" s="45">
        <v>25510</v>
      </c>
      <c r="B106" s="44" t="s">
        <v>1867</v>
      </c>
    </row>
    <row r="107" spans="1:2">
      <c r="A107" s="45">
        <v>26001</v>
      </c>
      <c r="B107" s="44" t="s">
        <v>1868</v>
      </c>
    </row>
    <row r="108" spans="1:2">
      <c r="A108" s="45">
        <v>26002</v>
      </c>
      <c r="B108" s="44" t="s">
        <v>1869</v>
      </c>
    </row>
    <row r="109" spans="1:2">
      <c r="A109" s="45">
        <v>26003</v>
      </c>
      <c r="B109" s="44" t="s">
        <v>1870</v>
      </c>
    </row>
    <row r="110" spans="1:2">
      <c r="A110" s="45">
        <v>26004</v>
      </c>
      <c r="B110" s="44" t="s">
        <v>1871</v>
      </c>
    </row>
    <row r="111" spans="1:2">
      <c r="A111" s="45">
        <v>26005</v>
      </c>
      <c r="B111" s="44" t="s">
        <v>1872</v>
      </c>
    </row>
    <row r="112" spans="1:2">
      <c r="A112" s="45">
        <v>26006</v>
      </c>
      <c r="B112" s="44" t="s">
        <v>1873</v>
      </c>
    </row>
    <row r="113" spans="1:2">
      <c r="A113" s="45">
        <v>26007</v>
      </c>
      <c r="B113" s="44" t="s">
        <v>1874</v>
      </c>
    </row>
    <row r="114" spans="1:2">
      <c r="A114" s="45">
        <v>26008</v>
      </c>
      <c r="B114" s="44" t="s">
        <v>1875</v>
      </c>
    </row>
    <row r="115" spans="1:2">
      <c r="A115" s="45">
        <v>26009</v>
      </c>
      <c r="B115" s="44" t="s">
        <v>1876</v>
      </c>
    </row>
    <row r="116" spans="1:2">
      <c r="A116" s="45">
        <v>26010</v>
      </c>
      <c r="B116" s="44" t="s">
        <v>1877</v>
      </c>
    </row>
    <row r="117" spans="1:2">
      <c r="A117" s="45">
        <v>26011</v>
      </c>
      <c r="B117" s="44" t="s">
        <v>1878</v>
      </c>
    </row>
    <row r="118" spans="1:2">
      <c r="A118" s="45">
        <v>26012</v>
      </c>
      <c r="B118" s="44" t="s">
        <v>1879</v>
      </c>
    </row>
    <row r="119" spans="1:2">
      <c r="A119" s="45">
        <v>26013</v>
      </c>
      <c r="B119" s="44" t="s">
        <v>1880</v>
      </c>
    </row>
    <row r="120" spans="1:2">
      <c r="A120" s="45">
        <v>26014</v>
      </c>
      <c r="B120" s="44" t="s">
        <v>1881</v>
      </c>
    </row>
    <row r="121" spans="1:2">
      <c r="A121" s="45">
        <v>26015</v>
      </c>
      <c r="B121" s="44" t="s">
        <v>1882</v>
      </c>
    </row>
    <row r="122" spans="1:2">
      <c r="A122" s="45">
        <v>26016</v>
      </c>
      <c r="B122" s="44" t="s">
        <v>1883</v>
      </c>
    </row>
    <row r="123" spans="1:2">
      <c r="A123" s="45">
        <v>26017</v>
      </c>
      <c r="B123" s="44" t="s">
        <v>1884</v>
      </c>
    </row>
    <row r="124" spans="1:2">
      <c r="A124" s="45">
        <v>26018</v>
      </c>
      <c r="B124" s="44" t="s">
        <v>1885</v>
      </c>
    </row>
    <row r="125" spans="1:2">
      <c r="A125" s="45">
        <v>26019</v>
      </c>
      <c r="B125" s="44" t="s">
        <v>1886</v>
      </c>
    </row>
    <row r="126" spans="1:2">
      <c r="A126" s="45">
        <v>26020</v>
      </c>
      <c r="B126" s="44" t="s">
        <v>1887</v>
      </c>
    </row>
    <row r="127" spans="1:2">
      <c r="A127" s="45">
        <v>26021</v>
      </c>
      <c r="B127" s="44" t="s">
        <v>1888</v>
      </c>
    </row>
    <row r="128" spans="1:2">
      <c r="A128" s="45">
        <v>26022</v>
      </c>
      <c r="B128" s="44" t="s">
        <v>1889</v>
      </c>
    </row>
    <row r="129" spans="1:2">
      <c r="A129" s="45">
        <v>26023</v>
      </c>
      <c r="B129" s="44" t="s">
        <v>1890</v>
      </c>
    </row>
    <row r="130" spans="1:2">
      <c r="A130" s="45">
        <v>26024</v>
      </c>
      <c r="B130" s="44" t="s">
        <v>1891</v>
      </c>
    </row>
    <row r="131" spans="1:2">
      <c r="A131" s="45">
        <v>26025</v>
      </c>
      <c r="B131" s="44" t="s">
        <v>1892</v>
      </c>
    </row>
    <row r="132" spans="1:2">
      <c r="A132" s="45">
        <v>26026</v>
      </c>
      <c r="B132" s="44" t="s">
        <v>1893</v>
      </c>
    </row>
    <row r="133" spans="1:2">
      <c r="A133" s="45">
        <v>26027</v>
      </c>
      <c r="B133" s="44" t="s">
        <v>1894</v>
      </c>
    </row>
    <row r="134" spans="1:2">
      <c r="A134" s="45">
        <v>26028</v>
      </c>
      <c r="B134" s="44" t="s">
        <v>1895</v>
      </c>
    </row>
    <row r="135" spans="1:2">
      <c r="A135" s="45">
        <v>26029</v>
      </c>
      <c r="B135" s="44" t="s">
        <v>1896</v>
      </c>
    </row>
    <row r="136" spans="1:2">
      <c r="A136" s="45">
        <v>26030</v>
      </c>
      <c r="B136" s="44" t="s">
        <v>1897</v>
      </c>
    </row>
    <row r="137" spans="1:2">
      <c r="A137" s="45">
        <v>26031</v>
      </c>
      <c r="B137" s="44" t="s">
        <v>1898</v>
      </c>
    </row>
    <row r="138" spans="1:2">
      <c r="A138" s="45">
        <v>26032</v>
      </c>
      <c r="B138" s="44" t="s">
        <v>1899</v>
      </c>
    </row>
    <row r="139" spans="1:2">
      <c r="A139" s="45">
        <v>26033</v>
      </c>
      <c r="B139" s="44" t="s">
        <v>1900</v>
      </c>
    </row>
    <row r="140" spans="1:2">
      <c r="A140" s="45">
        <v>26034</v>
      </c>
      <c r="B140" s="44" t="s">
        <v>1901</v>
      </c>
    </row>
    <row r="141" spans="1:2">
      <c r="A141" s="45">
        <v>26035</v>
      </c>
      <c r="B141" s="44" t="s">
        <v>1902</v>
      </c>
    </row>
    <row r="142" spans="1:2">
      <c r="A142" s="45">
        <v>26036</v>
      </c>
      <c r="B142" s="44" t="s">
        <v>1903</v>
      </c>
    </row>
    <row r="143" spans="1:2">
      <c r="A143" s="45">
        <v>26037</v>
      </c>
      <c r="B143" s="44" t="s">
        <v>1904</v>
      </c>
    </row>
    <row r="144" spans="1:2">
      <c r="A144" s="45">
        <v>26038</v>
      </c>
      <c r="B144" s="44" t="s">
        <v>1905</v>
      </c>
    </row>
    <row r="145" spans="1:2">
      <c r="A145" s="45">
        <v>26039</v>
      </c>
      <c r="B145" s="44" t="s">
        <v>1906</v>
      </c>
    </row>
    <row r="146" spans="1:2">
      <c r="A146" s="45">
        <v>26040</v>
      </c>
      <c r="B146" s="44" t="s">
        <v>1907</v>
      </c>
    </row>
    <row r="147" spans="1:2">
      <c r="A147" s="45">
        <v>26041</v>
      </c>
      <c r="B147" s="44" t="s">
        <v>1908</v>
      </c>
    </row>
    <row r="148" spans="1:2">
      <c r="A148" s="45">
        <v>26042</v>
      </c>
      <c r="B148" s="44" t="s">
        <v>1909</v>
      </c>
    </row>
    <row r="149" spans="1:2">
      <c r="A149" s="45">
        <v>28001</v>
      </c>
      <c r="B149" s="44" t="s">
        <v>1910</v>
      </c>
    </row>
    <row r="150" spans="1:2">
      <c r="A150" s="45">
        <v>28002</v>
      </c>
      <c r="B150" s="44" t="s">
        <v>446</v>
      </c>
    </row>
    <row r="151" spans="1:2">
      <c r="A151" s="45">
        <v>28003</v>
      </c>
      <c r="B151" s="44" t="s">
        <v>4933</v>
      </c>
    </row>
    <row r="152" spans="1:2">
      <c r="A152" s="45">
        <v>28004</v>
      </c>
      <c r="B152" s="44" t="s">
        <v>4934</v>
      </c>
    </row>
    <row r="153" spans="1:2">
      <c r="A153" s="45">
        <v>28201</v>
      </c>
      <c r="B153" s="44" t="s">
        <v>432</v>
      </c>
    </row>
    <row r="154" spans="1:2">
      <c r="A154" s="45">
        <v>28202</v>
      </c>
      <c r="B154" s="44" t="s">
        <v>1911</v>
      </c>
    </row>
    <row r="155" spans="1:2">
      <c r="A155" s="45">
        <v>29001</v>
      </c>
      <c r="B155" s="44" t="s">
        <v>1912</v>
      </c>
    </row>
    <row r="156" spans="1:2">
      <c r="A156" s="45">
        <v>29002</v>
      </c>
      <c r="B156" s="44" t="s">
        <v>1913</v>
      </c>
    </row>
    <row r="157" spans="1:2">
      <c r="A157" s="45">
        <v>29003</v>
      </c>
      <c r="B157" s="44" t="s">
        <v>1914</v>
      </c>
    </row>
    <row r="158" spans="1:2">
      <c r="A158" s="45">
        <v>29004</v>
      </c>
      <c r="B158" s="44" t="s">
        <v>1915</v>
      </c>
    </row>
    <row r="159" spans="1:2">
      <c r="A159" s="45">
        <v>29005</v>
      </c>
      <c r="B159" s="44" t="s">
        <v>1916</v>
      </c>
    </row>
    <row r="160" spans="1:2">
      <c r="A160" s="45">
        <v>29006</v>
      </c>
      <c r="B160" s="44" t="s">
        <v>1917</v>
      </c>
    </row>
    <row r="161" spans="1:2">
      <c r="A161" s="45">
        <v>29007</v>
      </c>
      <c r="B161" s="44" t="s">
        <v>1918</v>
      </c>
    </row>
    <row r="162" spans="1:2">
      <c r="A162" s="45">
        <v>29008</v>
      </c>
      <c r="B162" s="44" t="s">
        <v>1919</v>
      </c>
    </row>
    <row r="163" spans="1:2">
      <c r="A163" s="45">
        <v>29009</v>
      </c>
      <c r="B163" s="44" t="s">
        <v>1920</v>
      </c>
    </row>
    <row r="164" spans="1:2">
      <c r="A164" s="45">
        <v>29010</v>
      </c>
      <c r="B164" s="44" t="s">
        <v>1921</v>
      </c>
    </row>
    <row r="165" spans="1:2">
      <c r="A165" s="45">
        <v>29011</v>
      </c>
      <c r="B165" s="44" t="s">
        <v>1922</v>
      </c>
    </row>
    <row r="166" spans="1:2">
      <c r="A166" s="45">
        <v>29012</v>
      </c>
      <c r="B166" s="44" t="s">
        <v>1923</v>
      </c>
    </row>
    <row r="167" spans="1:2">
      <c r="A167" s="45">
        <v>29013</v>
      </c>
      <c r="B167" s="44" t="s">
        <v>1924</v>
      </c>
    </row>
    <row r="168" spans="1:2">
      <c r="A168" s="45">
        <v>29014</v>
      </c>
      <c r="B168" s="44" t="s">
        <v>1925</v>
      </c>
    </row>
    <row r="169" spans="1:2">
      <c r="A169" s="45">
        <v>29015</v>
      </c>
      <c r="B169" s="44" t="s">
        <v>1926</v>
      </c>
    </row>
    <row r="170" spans="1:2">
      <c r="A170" s="45">
        <v>29016</v>
      </c>
      <c r="B170" s="44" t="s">
        <v>1927</v>
      </c>
    </row>
    <row r="171" spans="1:2">
      <c r="A171" s="45">
        <v>29017</v>
      </c>
      <c r="B171" s="44" t="s">
        <v>1928</v>
      </c>
    </row>
    <row r="172" spans="1:2">
      <c r="A172" s="45">
        <v>29018</v>
      </c>
      <c r="B172" s="44" t="s">
        <v>1929</v>
      </c>
    </row>
    <row r="173" spans="1:2">
      <c r="A173" s="45">
        <v>29019</v>
      </c>
      <c r="B173" s="44" t="s">
        <v>1930</v>
      </c>
    </row>
    <row r="174" spans="1:2">
      <c r="A174" s="45">
        <v>29020</v>
      </c>
      <c r="B174" s="44" t="s">
        <v>3995</v>
      </c>
    </row>
    <row r="175" spans="1:2">
      <c r="A175" s="45">
        <v>29021</v>
      </c>
      <c r="B175" s="44" t="s">
        <v>3996</v>
      </c>
    </row>
    <row r="176" spans="1:2">
      <c r="A176" s="45">
        <v>29022</v>
      </c>
      <c r="B176" s="44" t="s">
        <v>4069</v>
      </c>
    </row>
    <row r="177" spans="1:2">
      <c r="A177" s="45">
        <v>29023</v>
      </c>
      <c r="B177" s="44" t="s">
        <v>4104</v>
      </c>
    </row>
    <row r="178" spans="1:2">
      <c r="A178" s="45">
        <v>29024</v>
      </c>
      <c r="B178" s="44" t="s">
        <v>4105</v>
      </c>
    </row>
    <row r="179" spans="1:2">
      <c r="A179" s="45">
        <v>29025</v>
      </c>
      <c r="B179" s="44" t="s">
        <v>4106</v>
      </c>
    </row>
    <row r="180" spans="1:2">
      <c r="A180" s="45">
        <v>29026</v>
      </c>
      <c r="B180" s="44" t="s">
        <v>1819</v>
      </c>
    </row>
    <row r="181" spans="1:2">
      <c r="A181" s="45">
        <v>29027</v>
      </c>
      <c r="B181" s="44" t="s">
        <v>4107</v>
      </c>
    </row>
    <row r="182" spans="1:2">
      <c r="A182" s="83">
        <v>29028</v>
      </c>
      <c r="B182" s="44" t="s">
        <v>4108</v>
      </c>
    </row>
    <row r="183" spans="1:2">
      <c r="A183" s="44">
        <v>29029</v>
      </c>
      <c r="B183" s="44" t="s">
        <v>4935</v>
      </c>
    </row>
    <row r="185" spans="1:2">
      <c r="A185" s="44">
        <v>21001</v>
      </c>
      <c r="B185" s="44" t="s">
        <v>1931</v>
      </c>
    </row>
    <row r="186" spans="1:2">
      <c r="A186" s="44">
        <v>21002</v>
      </c>
      <c r="B186" s="44" t="s">
        <v>1932</v>
      </c>
    </row>
    <row r="187" spans="1:2">
      <c r="A187" s="44">
        <v>21003</v>
      </c>
      <c r="B187" s="44" t="s">
        <v>1933</v>
      </c>
    </row>
    <row r="188" spans="1:2">
      <c r="A188" s="44">
        <v>21004</v>
      </c>
      <c r="B188" s="44" t="s">
        <v>1934</v>
      </c>
    </row>
    <row r="189" spans="1:2">
      <c r="A189" s="44">
        <v>21005</v>
      </c>
      <c r="B189" s="44" t="s">
        <v>1935</v>
      </c>
    </row>
    <row r="190" spans="1:2">
      <c r="A190" s="44">
        <v>21006</v>
      </c>
      <c r="B190" s="44" t="s">
        <v>1936</v>
      </c>
    </row>
    <row r="191" spans="1:2">
      <c r="A191" s="44">
        <v>21007</v>
      </c>
      <c r="B191" s="44" t="s">
        <v>1937</v>
      </c>
    </row>
    <row r="192" spans="1:2">
      <c r="A192" s="44">
        <v>21008</v>
      </c>
      <c r="B192" s="44" t="s">
        <v>1938</v>
      </c>
    </row>
    <row r="193" spans="1:2">
      <c r="A193" s="44">
        <v>21009</v>
      </c>
      <c r="B193" s="44" t="s">
        <v>1939</v>
      </c>
    </row>
    <row r="194" spans="1:2">
      <c r="A194" s="44">
        <v>21010</v>
      </c>
      <c r="B194" s="44" t="s">
        <v>1940</v>
      </c>
    </row>
    <row r="195" spans="1:2">
      <c r="A195" s="44">
        <v>21011</v>
      </c>
      <c r="B195" s="44" t="s">
        <v>1941</v>
      </c>
    </row>
    <row r="196" spans="1:2">
      <c r="A196" s="44">
        <v>21012</v>
      </c>
      <c r="B196" s="44" t="s">
        <v>1942</v>
      </c>
    </row>
    <row r="197" spans="1:2">
      <c r="A197" s="44">
        <v>21013</v>
      </c>
      <c r="B197" s="44" t="s">
        <v>1943</v>
      </c>
    </row>
    <row r="198" spans="1:2">
      <c r="A198" s="44">
        <v>21014</v>
      </c>
      <c r="B198" s="44" t="s">
        <v>1944</v>
      </c>
    </row>
    <row r="199" spans="1:2">
      <c r="A199" s="44">
        <v>21015</v>
      </c>
      <c r="B199" s="44" t="s">
        <v>1945</v>
      </c>
    </row>
    <row r="200" spans="1:2">
      <c r="A200" s="44">
        <v>21016</v>
      </c>
      <c r="B200" s="44" t="s">
        <v>1946</v>
      </c>
    </row>
    <row r="201" spans="1:2">
      <c r="A201" s="44">
        <v>21017</v>
      </c>
      <c r="B201" s="44" t="s">
        <v>1947</v>
      </c>
    </row>
    <row r="202" spans="1:2">
      <c r="A202" s="44">
        <v>21018</v>
      </c>
      <c r="B202" s="44" t="s">
        <v>1948</v>
      </c>
    </row>
    <row r="203" spans="1:2">
      <c r="A203" s="44">
        <v>21019</v>
      </c>
      <c r="B203" s="44" t="s">
        <v>1949</v>
      </c>
    </row>
    <row r="204" spans="1:2">
      <c r="A204" s="44">
        <v>21020</v>
      </c>
      <c r="B204" s="44" t="s">
        <v>1950</v>
      </c>
    </row>
    <row r="205" spans="1:2">
      <c r="A205" s="44">
        <v>21021</v>
      </c>
      <c r="B205" s="44" t="s">
        <v>1951</v>
      </c>
    </row>
    <row r="206" spans="1:2">
      <c r="A206" s="44">
        <v>21022</v>
      </c>
      <c r="B206" s="44" t="s">
        <v>1952</v>
      </c>
    </row>
    <row r="207" spans="1:2">
      <c r="A207" s="44">
        <v>21023</v>
      </c>
      <c r="B207" s="44" t="s">
        <v>1953</v>
      </c>
    </row>
    <row r="208" spans="1:2">
      <c r="A208" s="44">
        <v>21024</v>
      </c>
      <c r="B208" s="44" t="s">
        <v>1954</v>
      </c>
    </row>
    <row r="209" spans="1:2">
      <c r="A209" s="44">
        <v>21025</v>
      </c>
      <c r="B209" s="44" t="s">
        <v>1955</v>
      </c>
    </row>
    <row r="210" spans="1:2">
      <c r="A210" s="44">
        <v>21026</v>
      </c>
      <c r="B210" s="44" t="s">
        <v>1956</v>
      </c>
    </row>
    <row r="211" spans="1:2">
      <c r="A211" s="44">
        <v>21027</v>
      </c>
      <c r="B211" s="44" t="s">
        <v>1957</v>
      </c>
    </row>
    <row r="212" spans="1:2">
      <c r="A212" s="44">
        <v>21028</v>
      </c>
      <c r="B212" s="44" t="s">
        <v>1958</v>
      </c>
    </row>
    <row r="213" spans="1:2">
      <c r="A213" s="44">
        <v>21029</v>
      </c>
      <c r="B213" s="44" t="s">
        <v>1959</v>
      </c>
    </row>
    <row r="214" spans="1:2">
      <c r="A214" s="44">
        <v>21030</v>
      </c>
      <c r="B214" s="44" t="s">
        <v>1960</v>
      </c>
    </row>
    <row r="215" spans="1:2">
      <c r="A215" s="44">
        <v>21031</v>
      </c>
      <c r="B215" s="44" t="s">
        <v>1961</v>
      </c>
    </row>
    <row r="216" spans="1:2">
      <c r="A216" s="44">
        <v>21032</v>
      </c>
      <c r="B216" s="44" t="s">
        <v>1962</v>
      </c>
    </row>
    <row r="217" spans="1:2">
      <c r="A217" s="44">
        <v>21033</v>
      </c>
      <c r="B217" s="44" t="s">
        <v>1963</v>
      </c>
    </row>
    <row r="218" spans="1:2">
      <c r="A218" s="44">
        <v>21034</v>
      </c>
      <c r="B218" s="44" t="s">
        <v>1964</v>
      </c>
    </row>
    <row r="219" spans="1:2">
      <c r="A219" s="44">
        <v>21035</v>
      </c>
      <c r="B219" s="44" t="s">
        <v>1965</v>
      </c>
    </row>
    <row r="220" spans="1:2">
      <c r="A220" s="44">
        <v>21036</v>
      </c>
      <c r="B220" s="44" t="s">
        <v>1966</v>
      </c>
    </row>
    <row r="221" spans="1:2">
      <c r="A221" s="44">
        <v>21037</v>
      </c>
      <c r="B221" s="44" t="s">
        <v>1967</v>
      </c>
    </row>
    <row r="222" spans="1:2">
      <c r="A222" s="44">
        <v>21038</v>
      </c>
      <c r="B222" s="44" t="s">
        <v>1968</v>
      </c>
    </row>
    <row r="223" spans="1:2">
      <c r="A223" s="44">
        <v>21039</v>
      </c>
      <c r="B223" s="44" t="s">
        <v>1969</v>
      </c>
    </row>
    <row r="224" spans="1:2">
      <c r="A224" s="44">
        <v>21040</v>
      </c>
      <c r="B224" s="44" t="s">
        <v>1970</v>
      </c>
    </row>
    <row r="225" spans="1:2">
      <c r="A225" s="44">
        <v>21041</v>
      </c>
      <c r="B225" s="44" t="s">
        <v>1971</v>
      </c>
    </row>
    <row r="226" spans="1:2">
      <c r="A226" s="44">
        <v>21042</v>
      </c>
      <c r="B226" s="44" t="s">
        <v>1972</v>
      </c>
    </row>
    <row r="227" spans="1:2">
      <c r="A227" s="44">
        <v>21043</v>
      </c>
      <c r="B227" s="44" t="s">
        <v>1973</v>
      </c>
    </row>
    <row r="228" spans="1:2">
      <c r="A228" s="44">
        <v>21044</v>
      </c>
      <c r="B228" s="44" t="s">
        <v>1974</v>
      </c>
    </row>
    <row r="229" spans="1:2">
      <c r="A229" s="44">
        <v>21045</v>
      </c>
      <c r="B229" s="44" t="s">
        <v>1975</v>
      </c>
    </row>
    <row r="230" spans="1:2">
      <c r="A230" s="44">
        <v>21046</v>
      </c>
      <c r="B230" s="44" t="s">
        <v>1976</v>
      </c>
    </row>
    <row r="231" spans="1:2">
      <c r="A231" s="44">
        <v>21047</v>
      </c>
      <c r="B231" s="44" t="s">
        <v>1977</v>
      </c>
    </row>
    <row r="232" spans="1:2">
      <c r="A232" s="44">
        <v>21048</v>
      </c>
      <c r="B232" s="44" t="s">
        <v>1978</v>
      </c>
    </row>
    <row r="233" spans="1:2">
      <c r="A233" s="44">
        <v>21049</v>
      </c>
      <c r="B233" s="44" t="s">
        <v>1979</v>
      </c>
    </row>
    <row r="234" spans="1:2">
      <c r="A234" s="44">
        <v>21050</v>
      </c>
      <c r="B234" s="44" t="s">
        <v>1980</v>
      </c>
    </row>
    <row r="235" spans="1:2">
      <c r="A235" s="44">
        <v>21051</v>
      </c>
      <c r="B235" s="44" t="s">
        <v>1981</v>
      </c>
    </row>
    <row r="236" spans="1:2">
      <c r="A236" s="44">
        <v>21052</v>
      </c>
      <c r="B236" s="44" t="s">
        <v>1982</v>
      </c>
    </row>
    <row r="237" spans="1:2">
      <c r="A237" s="44">
        <v>21053</v>
      </c>
      <c r="B237" s="44" t="s">
        <v>1983</v>
      </c>
    </row>
    <row r="238" spans="1:2">
      <c r="A238" s="44">
        <v>21054</v>
      </c>
      <c r="B238" s="44" t="s">
        <v>1984</v>
      </c>
    </row>
    <row r="239" spans="1:2">
      <c r="A239" s="44">
        <v>21055</v>
      </c>
      <c r="B239" s="44" t="s">
        <v>1985</v>
      </c>
    </row>
    <row r="240" spans="1:2">
      <c r="A240" s="44">
        <v>21056</v>
      </c>
      <c r="B240" s="44" t="s">
        <v>1986</v>
      </c>
    </row>
    <row r="241" spans="1:2">
      <c r="A241" s="44">
        <v>21057</v>
      </c>
      <c r="B241" s="44" t="s">
        <v>1987</v>
      </c>
    </row>
    <row r="242" spans="1:2">
      <c r="A242" s="44">
        <v>21058</v>
      </c>
      <c r="B242" s="44" t="s">
        <v>1988</v>
      </c>
    </row>
    <row r="243" spans="1:2">
      <c r="A243" s="44">
        <v>21059</v>
      </c>
      <c r="B243" s="44" t="s">
        <v>1989</v>
      </c>
    </row>
    <row r="244" spans="1:2">
      <c r="A244" s="44">
        <v>21060</v>
      </c>
      <c r="B244" s="44" t="s">
        <v>1990</v>
      </c>
    </row>
    <row r="245" spans="1:2">
      <c r="A245" s="44">
        <v>21061</v>
      </c>
      <c r="B245" s="44" t="s">
        <v>1991</v>
      </c>
    </row>
    <row r="246" spans="1:2">
      <c r="A246" s="44">
        <v>21062</v>
      </c>
      <c r="B246" s="44" t="s">
        <v>1992</v>
      </c>
    </row>
    <row r="247" spans="1:2">
      <c r="A247" s="44">
        <v>21063</v>
      </c>
      <c r="B247" s="44" t="s">
        <v>1993</v>
      </c>
    </row>
    <row r="248" spans="1:2">
      <c r="A248" s="44">
        <v>21064</v>
      </c>
      <c r="B248" s="44" t="s">
        <v>1994</v>
      </c>
    </row>
    <row r="249" spans="1:2">
      <c r="A249" s="44">
        <v>21101</v>
      </c>
      <c r="B249" s="44" t="s">
        <v>4936</v>
      </c>
    </row>
    <row r="250" spans="1:2">
      <c r="A250" s="44">
        <v>21102</v>
      </c>
      <c r="B250" s="44" t="s">
        <v>4937</v>
      </c>
    </row>
    <row r="251" spans="1:2">
      <c r="A251" s="44">
        <v>21103</v>
      </c>
      <c r="B251" s="44" t="s">
        <v>4938</v>
      </c>
    </row>
    <row r="252" spans="1:2">
      <c r="A252" s="44">
        <v>21104</v>
      </c>
      <c r="B252" s="44" t="s">
        <v>4939</v>
      </c>
    </row>
    <row r="253" spans="1:2">
      <c r="A253" s="44">
        <v>22001</v>
      </c>
      <c r="B253" s="44" t="s">
        <v>1995</v>
      </c>
    </row>
    <row r="254" spans="1:2">
      <c r="A254" s="44">
        <v>22002</v>
      </c>
      <c r="B254" s="44" t="s">
        <v>1996</v>
      </c>
    </row>
    <row r="255" spans="1:2">
      <c r="A255" s="44">
        <v>22003</v>
      </c>
      <c r="B255" s="44" t="s">
        <v>1997</v>
      </c>
    </row>
    <row r="256" spans="1:2">
      <c r="A256" s="44">
        <v>22004</v>
      </c>
      <c r="B256" s="44" t="s">
        <v>1998</v>
      </c>
    </row>
    <row r="257" spans="1:2">
      <c r="A257" s="44">
        <v>22005</v>
      </c>
      <c r="B257" s="44" t="s">
        <v>1999</v>
      </c>
    </row>
    <row r="258" spans="1:2">
      <c r="A258" s="44">
        <v>22006</v>
      </c>
      <c r="B258" s="44" t="s">
        <v>2000</v>
      </c>
    </row>
    <row r="259" spans="1:2">
      <c r="A259" s="44">
        <v>22007</v>
      </c>
      <c r="B259" s="44" t="s">
        <v>2001</v>
      </c>
    </row>
    <row r="260" spans="1:2">
      <c r="A260" s="44">
        <v>22008</v>
      </c>
      <c r="B260" s="44" t="s">
        <v>2002</v>
      </c>
    </row>
    <row r="261" spans="1:2">
      <c r="A261" s="44">
        <v>22009</v>
      </c>
      <c r="B261" s="44" t="s">
        <v>2003</v>
      </c>
    </row>
    <row r="262" spans="1:2">
      <c r="A262" s="44">
        <v>22010</v>
      </c>
      <c r="B262" s="44" t="s">
        <v>2004</v>
      </c>
    </row>
    <row r="263" spans="1:2">
      <c r="A263" s="44">
        <v>22011</v>
      </c>
      <c r="B263" s="44" t="s">
        <v>2005</v>
      </c>
    </row>
    <row r="264" spans="1:2">
      <c r="A264" s="44">
        <v>22012</v>
      </c>
      <c r="B264" s="44" t="s">
        <v>2006</v>
      </c>
    </row>
    <row r="265" spans="1:2">
      <c r="A265" s="44">
        <v>22013</v>
      </c>
      <c r="B265" s="44" t="s">
        <v>2007</v>
      </c>
    </row>
    <row r="266" spans="1:2">
      <c r="A266" s="44">
        <v>22014</v>
      </c>
      <c r="B266" s="44" t="s">
        <v>2008</v>
      </c>
    </row>
    <row r="267" spans="1:2">
      <c r="A267" s="44">
        <v>22015</v>
      </c>
      <c r="B267" s="44" t="s">
        <v>2009</v>
      </c>
    </row>
    <row r="268" spans="1:2">
      <c r="A268" s="44">
        <v>22016</v>
      </c>
      <c r="B268" s="44" t="s">
        <v>2010</v>
      </c>
    </row>
    <row r="269" spans="1:2">
      <c r="A269" s="44">
        <v>22017</v>
      </c>
      <c r="B269" s="44" t="s">
        <v>2011</v>
      </c>
    </row>
    <row r="270" spans="1:2">
      <c r="A270" s="44">
        <v>22018</v>
      </c>
      <c r="B270" s="44" t="s">
        <v>2012</v>
      </c>
    </row>
    <row r="271" spans="1:2">
      <c r="A271" s="44">
        <v>22019</v>
      </c>
      <c r="B271" s="44" t="s">
        <v>2013</v>
      </c>
    </row>
    <row r="272" spans="1:2">
      <c r="A272" s="44">
        <v>22020</v>
      </c>
      <c r="B272" s="44" t="s">
        <v>2014</v>
      </c>
    </row>
    <row r="273" spans="1:2">
      <c r="A273" s="44">
        <v>22021</v>
      </c>
      <c r="B273" s="44" t="s">
        <v>2015</v>
      </c>
    </row>
    <row r="274" spans="1:2">
      <c r="A274" s="44">
        <v>22022</v>
      </c>
      <c r="B274" s="44" t="s">
        <v>2016</v>
      </c>
    </row>
    <row r="275" spans="1:2">
      <c r="A275" s="44">
        <v>22023</v>
      </c>
      <c r="B275" s="44" t="s">
        <v>2017</v>
      </c>
    </row>
    <row r="276" spans="1:2">
      <c r="A276" s="44">
        <v>22024</v>
      </c>
      <c r="B276" s="44" t="s">
        <v>2018</v>
      </c>
    </row>
    <row r="277" spans="1:2">
      <c r="A277" s="44">
        <v>22025</v>
      </c>
      <c r="B277" s="44" t="s">
        <v>2019</v>
      </c>
    </row>
    <row r="278" spans="1:2">
      <c r="A278" s="44">
        <v>22026</v>
      </c>
      <c r="B278" s="44" t="s">
        <v>2020</v>
      </c>
    </row>
    <row r="279" spans="1:2">
      <c r="A279" s="44">
        <v>22027</v>
      </c>
      <c r="B279" s="44" t="s">
        <v>2021</v>
      </c>
    </row>
    <row r="280" spans="1:2">
      <c r="A280" s="44">
        <v>22028</v>
      </c>
      <c r="B280" s="44" t="s">
        <v>2022</v>
      </c>
    </row>
    <row r="281" spans="1:2">
      <c r="A281" s="44">
        <v>22029</v>
      </c>
      <c r="B281" s="44" t="s">
        <v>2023</v>
      </c>
    </row>
    <row r="282" spans="1:2">
      <c r="A282" s="44">
        <v>22030</v>
      </c>
      <c r="B282" s="44" t="s">
        <v>2024</v>
      </c>
    </row>
    <row r="283" spans="1:2">
      <c r="A283" s="44">
        <v>22031</v>
      </c>
      <c r="B283" s="44" t="s">
        <v>2025</v>
      </c>
    </row>
    <row r="284" spans="1:2">
      <c r="A284" s="44">
        <v>22032</v>
      </c>
      <c r="B284" s="44" t="s">
        <v>2026</v>
      </c>
    </row>
    <row r="285" spans="1:2">
      <c r="A285" s="44">
        <v>22033</v>
      </c>
      <c r="B285" s="44" t="s">
        <v>2027</v>
      </c>
    </row>
    <row r="286" spans="1:2">
      <c r="A286" s="44">
        <v>22034</v>
      </c>
      <c r="B286" s="44" t="s">
        <v>2028</v>
      </c>
    </row>
    <row r="287" spans="1:2">
      <c r="A287" s="44">
        <v>22035</v>
      </c>
      <c r="B287" s="44" t="s">
        <v>2029</v>
      </c>
    </row>
    <row r="288" spans="1:2">
      <c r="A288" s="44">
        <v>22036</v>
      </c>
      <c r="B288" s="44" t="s">
        <v>2030</v>
      </c>
    </row>
    <row r="289" spans="1:2">
      <c r="A289" s="44">
        <v>22037</v>
      </c>
      <c r="B289" s="44" t="s">
        <v>2031</v>
      </c>
    </row>
    <row r="290" spans="1:2">
      <c r="A290" s="44">
        <v>22038</v>
      </c>
      <c r="B290" s="44" t="s">
        <v>2032</v>
      </c>
    </row>
    <row r="291" spans="1:2">
      <c r="A291" s="31">
        <v>22039</v>
      </c>
      <c r="B291" s="44" t="s">
        <v>2033</v>
      </c>
    </row>
    <row r="292" spans="1:2">
      <c r="A292" s="44">
        <v>22040</v>
      </c>
      <c r="B292" s="44" t="s">
        <v>2034</v>
      </c>
    </row>
    <row r="293" spans="1:2">
      <c r="A293" s="44">
        <v>22041</v>
      </c>
      <c r="B293" s="44" t="s">
        <v>2035</v>
      </c>
    </row>
    <row r="294" spans="1:2">
      <c r="A294" s="44">
        <v>22042</v>
      </c>
      <c r="B294" s="44" t="s">
        <v>3903</v>
      </c>
    </row>
    <row r="295" spans="1:2">
      <c r="A295" s="44">
        <v>22043</v>
      </c>
      <c r="B295" s="44" t="s">
        <v>3904</v>
      </c>
    </row>
    <row r="296" spans="1:2">
      <c r="A296" s="44">
        <v>22044</v>
      </c>
      <c r="B296" s="44" t="s">
        <v>4070</v>
      </c>
    </row>
    <row r="297" spans="1:2">
      <c r="A297" s="44">
        <v>22045</v>
      </c>
      <c r="B297" s="44" t="s">
        <v>4071</v>
      </c>
    </row>
    <row r="298" spans="1:2">
      <c r="A298" s="44">
        <v>22501</v>
      </c>
      <c r="B298" s="44" t="s">
        <v>2036</v>
      </c>
    </row>
    <row r="299" spans="1:2">
      <c r="A299" s="44">
        <v>22502</v>
      </c>
      <c r="B299" s="44" t="s">
        <v>2037</v>
      </c>
    </row>
    <row r="300" spans="1:2">
      <c r="A300" s="44">
        <v>22503</v>
      </c>
      <c r="B300" s="44" t="s">
        <v>2038</v>
      </c>
    </row>
    <row r="301" spans="1:2">
      <c r="A301" s="44">
        <v>22504</v>
      </c>
      <c r="B301" s="44" t="s">
        <v>2039</v>
      </c>
    </row>
    <row r="302" spans="1:2">
      <c r="A302" s="44">
        <v>22505</v>
      </c>
      <c r="B302" s="44" t="s">
        <v>2040</v>
      </c>
    </row>
    <row r="303" spans="1:2">
      <c r="A303" s="44">
        <v>22506</v>
      </c>
      <c r="B303" s="44" t="s">
        <v>2041</v>
      </c>
    </row>
    <row r="304" spans="1:2">
      <c r="A304" s="44">
        <v>22507</v>
      </c>
      <c r="B304" s="44" t="s">
        <v>2042</v>
      </c>
    </row>
    <row r="305" spans="1:2">
      <c r="A305" s="44">
        <v>22508</v>
      </c>
      <c r="B305" s="44" t="s">
        <v>2043</v>
      </c>
    </row>
    <row r="306" spans="1:2">
      <c r="A306" s="44">
        <v>22509</v>
      </c>
      <c r="B306" s="44" t="s">
        <v>2044</v>
      </c>
    </row>
    <row r="307" spans="1:2">
      <c r="A307" s="44">
        <v>22510</v>
      </c>
      <c r="B307" s="44" t="s">
        <v>2045</v>
      </c>
    </row>
    <row r="308" spans="1:2">
      <c r="A308" s="44">
        <v>22511</v>
      </c>
      <c r="B308" s="44" t="s">
        <v>2046</v>
      </c>
    </row>
    <row r="309" spans="1:2">
      <c r="A309" s="44">
        <v>22512</v>
      </c>
      <c r="B309" s="44" t="s">
        <v>2047</v>
      </c>
    </row>
    <row r="310" spans="1:2">
      <c r="A310" s="44">
        <v>22513</v>
      </c>
      <c r="B310" s="44" t="s">
        <v>2048</v>
      </c>
    </row>
    <row r="311" spans="1:2">
      <c r="A311" s="44">
        <v>22514</v>
      </c>
      <c r="B311" s="44" t="s">
        <v>2049</v>
      </c>
    </row>
    <row r="312" spans="1:2">
      <c r="A312" s="44">
        <v>22515</v>
      </c>
      <c r="B312" s="44" t="s">
        <v>2050</v>
      </c>
    </row>
    <row r="313" spans="1:2">
      <c r="A313" s="44">
        <v>22516</v>
      </c>
      <c r="B313" s="44" t="s">
        <v>2051</v>
      </c>
    </row>
    <row r="314" spans="1:2">
      <c r="A314" s="44">
        <v>22517</v>
      </c>
      <c r="B314" s="44" t="s">
        <v>2052</v>
      </c>
    </row>
    <row r="315" spans="1:2">
      <c r="A315" s="44">
        <v>22518</v>
      </c>
      <c r="B315" s="44" t="s">
        <v>2053</v>
      </c>
    </row>
    <row r="316" spans="1:2">
      <c r="A316" s="44">
        <v>22519</v>
      </c>
      <c r="B316" s="44" t="s">
        <v>2054</v>
      </c>
    </row>
    <row r="317" spans="1:2">
      <c r="A317" s="44">
        <v>22520</v>
      </c>
      <c r="B317" s="44" t="s">
        <v>2055</v>
      </c>
    </row>
    <row r="318" spans="1:2">
      <c r="A318" s="44">
        <v>22521</v>
      </c>
      <c r="B318" s="44" t="s">
        <v>2056</v>
      </c>
    </row>
    <row r="319" spans="1:2">
      <c r="A319" s="44">
        <v>22522</v>
      </c>
      <c r="B319" s="44" t="s">
        <v>2057</v>
      </c>
    </row>
    <row r="320" spans="1:2">
      <c r="A320" s="44">
        <v>22523</v>
      </c>
      <c r="B320" s="44" t="s">
        <v>2058</v>
      </c>
    </row>
    <row r="321" spans="1:2">
      <c r="A321" s="44">
        <v>22524</v>
      </c>
      <c r="B321" s="44" t="s">
        <v>2059</v>
      </c>
    </row>
    <row r="322" spans="1:2">
      <c r="A322" s="44">
        <v>22525</v>
      </c>
      <c r="B322" s="44" t="s">
        <v>2060</v>
      </c>
    </row>
    <row r="323" spans="1:2">
      <c r="A323" s="44">
        <v>22526</v>
      </c>
      <c r="B323" s="44" t="s">
        <v>2061</v>
      </c>
    </row>
    <row r="324" spans="1:2">
      <c r="A324" s="44">
        <v>22527</v>
      </c>
      <c r="B324" s="44" t="s">
        <v>2062</v>
      </c>
    </row>
    <row r="325" spans="1:2">
      <c r="A325" s="44">
        <v>22528</v>
      </c>
      <c r="B325" s="44" t="s">
        <v>2063</v>
      </c>
    </row>
    <row r="326" spans="1:2">
      <c r="A326" s="44">
        <v>22529</v>
      </c>
      <c r="B326" s="44" t="s">
        <v>2064</v>
      </c>
    </row>
    <row r="327" spans="1:2">
      <c r="A327" s="44">
        <v>22530</v>
      </c>
      <c r="B327" s="44" t="s">
        <v>2065</v>
      </c>
    </row>
    <row r="328" spans="1:2">
      <c r="A328" s="44">
        <v>22531</v>
      </c>
      <c r="B328" s="44" t="s">
        <v>2066</v>
      </c>
    </row>
    <row r="329" spans="1:2">
      <c r="A329" s="44">
        <v>22532</v>
      </c>
      <c r="B329" s="44" t="s">
        <v>2067</v>
      </c>
    </row>
    <row r="330" spans="1:2">
      <c r="A330" s="44">
        <v>22533</v>
      </c>
      <c r="B330" s="44" t="s">
        <v>2068</v>
      </c>
    </row>
    <row r="331" spans="1:2">
      <c r="A331" s="44">
        <v>22534</v>
      </c>
      <c r="B331" s="44" t="s">
        <v>2069</v>
      </c>
    </row>
    <row r="332" spans="1:2">
      <c r="A332" s="44">
        <v>22535</v>
      </c>
      <c r="B332" s="44" t="s">
        <v>2070</v>
      </c>
    </row>
    <row r="333" spans="1:2">
      <c r="A333" s="44">
        <v>22536</v>
      </c>
      <c r="B333" s="44" t="s">
        <v>2071</v>
      </c>
    </row>
    <row r="334" spans="1:2">
      <c r="A334" s="44">
        <v>22537</v>
      </c>
      <c r="B334" s="44" t="s">
        <v>2072</v>
      </c>
    </row>
    <row r="335" spans="1:2">
      <c r="A335" s="44">
        <v>22538</v>
      </c>
      <c r="B335" s="44" t="s">
        <v>2073</v>
      </c>
    </row>
    <row r="336" spans="1:2">
      <c r="A336" s="44">
        <v>22539</v>
      </c>
      <c r="B336" s="44" t="s">
        <v>2074</v>
      </c>
    </row>
    <row r="337" spans="1:2">
      <c r="A337" s="44">
        <v>22540</v>
      </c>
      <c r="B337" s="44" t="s">
        <v>2075</v>
      </c>
    </row>
    <row r="338" spans="1:2">
      <c r="A338" s="44">
        <v>22541</v>
      </c>
      <c r="B338" s="44" t="s">
        <v>2076</v>
      </c>
    </row>
    <row r="339" spans="1:2">
      <c r="A339" s="44">
        <v>22542</v>
      </c>
      <c r="B339" s="44" t="s">
        <v>2077</v>
      </c>
    </row>
    <row r="340" spans="1:2">
      <c r="A340" s="44">
        <v>22543</v>
      </c>
      <c r="B340" s="44" t="s">
        <v>2078</v>
      </c>
    </row>
    <row r="341" spans="1:2">
      <c r="A341" s="44">
        <v>22544</v>
      </c>
      <c r="B341" s="44" t="s">
        <v>2079</v>
      </c>
    </row>
    <row r="342" spans="1:2">
      <c r="A342" s="44">
        <v>22545</v>
      </c>
      <c r="B342" s="44" t="s">
        <v>2080</v>
      </c>
    </row>
    <row r="343" spans="1:2">
      <c r="A343" s="44">
        <v>22546</v>
      </c>
      <c r="B343" s="44" t="s">
        <v>2081</v>
      </c>
    </row>
    <row r="344" spans="1:2">
      <c r="A344" s="44">
        <v>22547</v>
      </c>
      <c r="B344" s="44" t="s">
        <v>2082</v>
      </c>
    </row>
    <row r="345" spans="1:2">
      <c r="A345" s="44">
        <v>22548</v>
      </c>
      <c r="B345" s="44" t="s">
        <v>2083</v>
      </c>
    </row>
    <row r="346" spans="1:2">
      <c r="A346" s="44">
        <v>22549</v>
      </c>
      <c r="B346" s="44" t="s">
        <v>2084</v>
      </c>
    </row>
    <row r="347" spans="1:2">
      <c r="A347" s="44">
        <v>22550</v>
      </c>
      <c r="B347" s="44" t="s">
        <v>2085</v>
      </c>
    </row>
    <row r="348" spans="1:2">
      <c r="A348" s="44">
        <v>22551</v>
      </c>
      <c r="B348" s="44" t="s">
        <v>2086</v>
      </c>
    </row>
    <row r="349" spans="1:2">
      <c r="A349" s="44">
        <v>22552</v>
      </c>
      <c r="B349" s="44" t="s">
        <v>2087</v>
      </c>
    </row>
    <row r="350" spans="1:2">
      <c r="A350" s="44">
        <v>22553</v>
      </c>
      <c r="B350" s="44" t="s">
        <v>2088</v>
      </c>
    </row>
    <row r="351" spans="1:2">
      <c r="A351" s="44">
        <v>22554</v>
      </c>
      <c r="B351" s="44" t="s">
        <v>2089</v>
      </c>
    </row>
    <row r="352" spans="1:2">
      <c r="A352" s="44">
        <v>22555</v>
      </c>
      <c r="B352" s="44" t="s">
        <v>2090</v>
      </c>
    </row>
    <row r="353" spans="1:2">
      <c r="A353" s="44">
        <v>22556</v>
      </c>
      <c r="B353" s="44" t="s">
        <v>2091</v>
      </c>
    </row>
    <row r="354" spans="1:2">
      <c r="A354" s="44">
        <v>22557</v>
      </c>
      <c r="B354" s="44" t="s">
        <v>2092</v>
      </c>
    </row>
    <row r="355" spans="1:2">
      <c r="A355" s="44">
        <v>22558</v>
      </c>
      <c r="B355" s="44" t="s">
        <v>2093</v>
      </c>
    </row>
    <row r="356" spans="1:2">
      <c r="A356" s="44">
        <v>22559</v>
      </c>
      <c r="B356" s="44" t="s">
        <v>2094</v>
      </c>
    </row>
    <row r="357" spans="1:2">
      <c r="A357" s="44">
        <v>22560</v>
      </c>
      <c r="B357" s="44" t="s">
        <v>2095</v>
      </c>
    </row>
    <row r="358" spans="1:2">
      <c r="A358" s="44">
        <v>22561</v>
      </c>
      <c r="B358" s="44" t="s">
        <v>2096</v>
      </c>
    </row>
    <row r="359" spans="1:2">
      <c r="A359" s="44">
        <v>22562</v>
      </c>
      <c r="B359" s="44" t="s">
        <v>2097</v>
      </c>
    </row>
    <row r="360" spans="1:2">
      <c r="A360" s="44">
        <v>22563</v>
      </c>
      <c r="B360" s="44" t="s">
        <v>2098</v>
      </c>
    </row>
    <row r="361" spans="1:2">
      <c r="A361" s="44">
        <v>22564</v>
      </c>
      <c r="B361" s="44" t="s">
        <v>2099</v>
      </c>
    </row>
    <row r="362" spans="1:2">
      <c r="A362" s="44">
        <v>22565</v>
      </c>
      <c r="B362" s="44" t="s">
        <v>2100</v>
      </c>
    </row>
    <row r="363" spans="1:2">
      <c r="A363" s="44">
        <v>22566</v>
      </c>
      <c r="B363" s="44" t="s">
        <v>2101</v>
      </c>
    </row>
    <row r="364" spans="1:2">
      <c r="A364" s="44">
        <v>22567</v>
      </c>
      <c r="B364" s="44" t="s">
        <v>2102</v>
      </c>
    </row>
    <row r="365" spans="1:2">
      <c r="A365" s="44">
        <v>22568</v>
      </c>
      <c r="B365" s="44" t="s">
        <v>2103</v>
      </c>
    </row>
    <row r="366" spans="1:2">
      <c r="A366" s="44">
        <v>22569</v>
      </c>
      <c r="B366" s="44" t="s">
        <v>2104</v>
      </c>
    </row>
    <row r="367" spans="1:2">
      <c r="A367" s="44">
        <v>22570</v>
      </c>
      <c r="B367" s="44" t="s">
        <v>2105</v>
      </c>
    </row>
    <row r="368" spans="1:2">
      <c r="A368" s="44">
        <v>22571</v>
      </c>
      <c r="B368" s="44" t="s">
        <v>2106</v>
      </c>
    </row>
    <row r="369" spans="1:2">
      <c r="A369" s="44">
        <v>22572</v>
      </c>
      <c r="B369" s="44" t="s">
        <v>2107</v>
      </c>
    </row>
    <row r="370" spans="1:2">
      <c r="A370" s="44">
        <v>22573</v>
      </c>
      <c r="B370" s="44" t="s">
        <v>2108</v>
      </c>
    </row>
    <row r="371" spans="1:2">
      <c r="A371" s="44">
        <v>22574</v>
      </c>
      <c r="B371" s="44" t="s">
        <v>2109</v>
      </c>
    </row>
    <row r="372" spans="1:2">
      <c r="A372" s="44">
        <v>22575</v>
      </c>
      <c r="B372" s="44" t="s">
        <v>2110</v>
      </c>
    </row>
    <row r="373" spans="1:2">
      <c r="A373" s="44">
        <v>22576</v>
      </c>
      <c r="B373" s="44" t="s">
        <v>2111</v>
      </c>
    </row>
    <row r="374" spans="1:2">
      <c r="A374" s="44">
        <v>22577</v>
      </c>
      <c r="B374" s="44" t="s">
        <v>2112</v>
      </c>
    </row>
    <row r="375" spans="1:2">
      <c r="A375" s="44">
        <v>22578</v>
      </c>
      <c r="B375" s="44" t="s">
        <v>2113</v>
      </c>
    </row>
    <row r="376" spans="1:2">
      <c r="A376" s="44">
        <v>22579</v>
      </c>
      <c r="B376" s="44" t="s">
        <v>2114</v>
      </c>
    </row>
    <row r="377" spans="1:2">
      <c r="A377" s="44">
        <v>22580</v>
      </c>
      <c r="B377" s="44" t="s">
        <v>2115</v>
      </c>
    </row>
    <row r="378" spans="1:2">
      <c r="A378" s="44">
        <v>22581</v>
      </c>
      <c r="B378" s="44" t="s">
        <v>2116</v>
      </c>
    </row>
    <row r="379" spans="1:2">
      <c r="A379" s="44">
        <v>22582</v>
      </c>
      <c r="B379" s="44" t="s">
        <v>2117</v>
      </c>
    </row>
    <row r="380" spans="1:2">
      <c r="A380" s="44">
        <v>22583</v>
      </c>
      <c r="B380" s="44" t="s">
        <v>2118</v>
      </c>
    </row>
    <row r="381" spans="1:2">
      <c r="A381" s="44">
        <v>22584</v>
      </c>
      <c r="B381" s="44" t="s">
        <v>2119</v>
      </c>
    </row>
    <row r="382" spans="1:2">
      <c r="A382" s="44">
        <v>22585</v>
      </c>
      <c r="B382" s="44" t="s">
        <v>2120</v>
      </c>
    </row>
    <row r="383" spans="1:2">
      <c r="A383" s="44">
        <v>22586</v>
      </c>
      <c r="B383" s="44" t="s">
        <v>2121</v>
      </c>
    </row>
    <row r="384" spans="1:2">
      <c r="A384" s="44">
        <v>22587</v>
      </c>
      <c r="B384" s="44" t="s">
        <v>2122</v>
      </c>
    </row>
    <row r="385" spans="1:2">
      <c r="A385" s="44">
        <v>22588</v>
      </c>
      <c r="B385" s="44" t="s">
        <v>2123</v>
      </c>
    </row>
    <row r="386" spans="1:2">
      <c r="A386" s="44">
        <v>22589</v>
      </c>
      <c r="B386" s="44" t="s">
        <v>3997</v>
      </c>
    </row>
    <row r="387" spans="1:2">
      <c r="A387" s="44">
        <v>22590</v>
      </c>
      <c r="B387" s="44" t="s">
        <v>3998</v>
      </c>
    </row>
    <row r="388" spans="1:2">
      <c r="A388" s="44">
        <v>22591</v>
      </c>
      <c r="B388" s="44" t="s">
        <v>4072</v>
      </c>
    </row>
    <row r="389" spans="1:2">
      <c r="A389" s="44">
        <v>22592</v>
      </c>
      <c r="B389" s="44" t="s">
        <v>4073</v>
      </c>
    </row>
    <row r="390" spans="1:2">
      <c r="A390" s="44">
        <v>22593</v>
      </c>
      <c r="B390" s="44" t="s">
        <v>4074</v>
      </c>
    </row>
    <row r="391" spans="1:2">
      <c r="A391" s="44">
        <v>22594</v>
      </c>
      <c r="B391" s="44" t="s">
        <v>4075</v>
      </c>
    </row>
    <row r="392" spans="1:2">
      <c r="A392" s="44">
        <v>22801</v>
      </c>
      <c r="B392" s="44" t="s">
        <v>2124</v>
      </c>
    </row>
    <row r="393" spans="1:2">
      <c r="A393" s="44">
        <v>22802</v>
      </c>
      <c r="B393" s="44" t="s">
        <v>2125</v>
      </c>
    </row>
    <row r="394" spans="1:2">
      <c r="A394" s="44">
        <v>22803</v>
      </c>
      <c r="B394" s="44" t="s">
        <v>2126</v>
      </c>
    </row>
    <row r="395" spans="1:2">
      <c r="A395" s="44">
        <v>22804</v>
      </c>
      <c r="B395" s="44" t="s">
        <v>2127</v>
      </c>
    </row>
    <row r="396" spans="1:2">
      <c r="A396" s="83">
        <v>22805</v>
      </c>
      <c r="B396" s="44" t="s">
        <v>2128</v>
      </c>
    </row>
    <row r="397" spans="1:2">
      <c r="A397" s="44">
        <v>22806</v>
      </c>
      <c r="B397" s="44" t="s">
        <v>2129</v>
      </c>
    </row>
    <row r="398" spans="1:2">
      <c r="A398" s="44">
        <v>23001</v>
      </c>
      <c r="B398" s="44" t="s">
        <v>2130</v>
      </c>
    </row>
    <row r="399" spans="1:2">
      <c r="A399" s="44">
        <v>23002</v>
      </c>
      <c r="B399" s="44" t="s">
        <v>2131</v>
      </c>
    </row>
    <row r="400" spans="1:2">
      <c r="A400" s="44">
        <v>23003</v>
      </c>
      <c r="B400" s="44" t="s">
        <v>2132</v>
      </c>
    </row>
    <row r="401" spans="1:2">
      <c r="A401" s="44">
        <v>23004</v>
      </c>
      <c r="B401" s="44" t="s">
        <v>3943</v>
      </c>
    </row>
    <row r="403" spans="1:2">
      <c r="A403" s="44">
        <v>30001</v>
      </c>
      <c r="B403" s="44" t="s">
        <v>2133</v>
      </c>
    </row>
    <row r="404" spans="1:2">
      <c r="A404" s="44">
        <v>30002</v>
      </c>
      <c r="B404" s="44" t="s">
        <v>2133</v>
      </c>
    </row>
    <row r="405" spans="1:2">
      <c r="A405" s="44">
        <v>30003</v>
      </c>
      <c r="B405" s="44" t="s">
        <v>2133</v>
      </c>
    </row>
    <row r="406" spans="1:2">
      <c r="A406" s="44">
        <v>30004</v>
      </c>
      <c r="B406" s="44" t="s">
        <v>2133</v>
      </c>
    </row>
    <row r="407" spans="1:2">
      <c r="A407" s="44">
        <v>30005</v>
      </c>
      <c r="B407" s="44" t="s">
        <v>2134</v>
      </c>
    </row>
    <row r="408" spans="1:2">
      <c r="A408" s="44">
        <v>30006</v>
      </c>
      <c r="B408" s="44" t="s">
        <v>2134</v>
      </c>
    </row>
    <row r="409" spans="1:2">
      <c r="A409" s="44">
        <v>30007</v>
      </c>
      <c r="B409" s="44" t="s">
        <v>2134</v>
      </c>
    </row>
    <row r="410" spans="1:2">
      <c r="A410" s="44">
        <v>30008</v>
      </c>
      <c r="B410" s="44" t="s">
        <v>2134</v>
      </c>
    </row>
    <row r="411" spans="1:2">
      <c r="A411" s="44">
        <v>30009</v>
      </c>
      <c r="B411" s="44" t="s">
        <v>2135</v>
      </c>
    </row>
    <row r="412" spans="1:2">
      <c r="A412" s="44">
        <v>30010</v>
      </c>
      <c r="B412" s="44" t="s">
        <v>2135</v>
      </c>
    </row>
    <row r="413" spans="1:2">
      <c r="A413" s="44">
        <v>30011</v>
      </c>
      <c r="B413" s="44" t="s">
        <v>2135</v>
      </c>
    </row>
    <row r="414" spans="1:2">
      <c r="A414" s="44">
        <v>30012</v>
      </c>
      <c r="B414" s="44" t="s">
        <v>2135</v>
      </c>
    </row>
    <row r="415" spans="1:2">
      <c r="A415" s="44">
        <v>30013</v>
      </c>
      <c r="B415" s="44" t="s">
        <v>2136</v>
      </c>
    </row>
    <row r="416" spans="1:2">
      <c r="A416" s="44">
        <v>30014</v>
      </c>
      <c r="B416" s="44" t="s">
        <v>2136</v>
      </c>
    </row>
    <row r="417" spans="1:2">
      <c r="A417" s="44">
        <v>30015</v>
      </c>
      <c r="B417" s="44" t="s">
        <v>2136</v>
      </c>
    </row>
    <row r="418" spans="1:2">
      <c r="A418" s="44">
        <v>30016</v>
      </c>
      <c r="B418" s="44" t="s">
        <v>2136</v>
      </c>
    </row>
    <row r="419" spans="1:2">
      <c r="A419" s="44">
        <v>30017</v>
      </c>
      <c r="B419" s="44" t="s">
        <v>2137</v>
      </c>
    </row>
    <row r="420" spans="1:2">
      <c r="A420" s="44">
        <v>30018</v>
      </c>
      <c r="B420" s="44" t="s">
        <v>2137</v>
      </c>
    </row>
    <row r="421" spans="1:2">
      <c r="A421" s="44">
        <v>30019</v>
      </c>
      <c r="B421" s="44" t="s">
        <v>2137</v>
      </c>
    </row>
    <row r="422" spans="1:2">
      <c r="A422" s="44">
        <v>30020</v>
      </c>
      <c r="B422" s="44" t="s">
        <v>2137</v>
      </c>
    </row>
    <row r="423" spans="1:2">
      <c r="A423" s="44">
        <v>30021</v>
      </c>
      <c r="B423" s="44" t="s">
        <v>2138</v>
      </c>
    </row>
    <row r="424" spans="1:2">
      <c r="A424" s="44">
        <v>31001</v>
      </c>
      <c r="B424" s="44" t="s">
        <v>2139</v>
      </c>
    </row>
    <row r="425" spans="1:2">
      <c r="A425" s="44">
        <v>31002</v>
      </c>
      <c r="B425" s="44" t="s">
        <v>2140</v>
      </c>
    </row>
    <row r="426" spans="1:2">
      <c r="A426" s="44">
        <v>31003</v>
      </c>
      <c r="B426" s="44" t="s">
        <v>2141</v>
      </c>
    </row>
    <row r="427" spans="1:2">
      <c r="A427" s="44">
        <v>31004</v>
      </c>
      <c r="B427" s="44" t="s">
        <v>2142</v>
      </c>
    </row>
    <row r="428" spans="1:2">
      <c r="A428" s="44">
        <v>31005</v>
      </c>
      <c r="B428" s="44" t="s">
        <v>2143</v>
      </c>
    </row>
    <row r="429" spans="1:2">
      <c r="A429" s="44">
        <v>31006</v>
      </c>
      <c r="B429" s="44" t="s">
        <v>2144</v>
      </c>
    </row>
    <row r="430" spans="1:2">
      <c r="A430" s="44">
        <v>31007</v>
      </c>
      <c r="B430" s="44" t="s">
        <v>2145</v>
      </c>
    </row>
    <row r="431" spans="1:2">
      <c r="A431" s="44">
        <v>31008</v>
      </c>
      <c r="B431" s="44" t="s">
        <v>2146</v>
      </c>
    </row>
    <row r="432" spans="1:2">
      <c r="A432" s="44">
        <v>31009</v>
      </c>
      <c r="B432" s="44" t="s">
        <v>2147</v>
      </c>
    </row>
    <row r="433" spans="1:2">
      <c r="A433" s="44">
        <v>31010</v>
      </c>
      <c r="B433" s="44" t="s">
        <v>2148</v>
      </c>
    </row>
    <row r="434" spans="1:2">
      <c r="A434" s="44">
        <v>31011</v>
      </c>
      <c r="B434" s="44" t="s">
        <v>2149</v>
      </c>
    </row>
    <row r="435" spans="1:2">
      <c r="A435" s="44">
        <v>31012</v>
      </c>
      <c r="B435" s="44" t="s">
        <v>2150</v>
      </c>
    </row>
    <row r="436" spans="1:2">
      <c r="A436" s="44">
        <v>31013</v>
      </c>
      <c r="B436" s="44" t="s">
        <v>2151</v>
      </c>
    </row>
    <row r="437" spans="1:2">
      <c r="A437" s="44">
        <v>31014</v>
      </c>
      <c r="B437" s="44" t="s">
        <v>2152</v>
      </c>
    </row>
    <row r="438" spans="1:2">
      <c r="A438" s="44">
        <v>31015</v>
      </c>
      <c r="B438" s="44" t="s">
        <v>2153</v>
      </c>
    </row>
    <row r="439" spans="1:2">
      <c r="A439" s="44">
        <v>31016</v>
      </c>
      <c r="B439" s="44" t="s">
        <v>2154</v>
      </c>
    </row>
    <row r="440" spans="1:2">
      <c r="A440" s="44">
        <v>31019</v>
      </c>
      <c r="B440" s="44" t="s">
        <v>2155</v>
      </c>
    </row>
    <row r="441" spans="1:2">
      <c r="A441" s="44">
        <v>31020</v>
      </c>
      <c r="B441" s="44" t="s">
        <v>2156</v>
      </c>
    </row>
    <row r="442" spans="1:2">
      <c r="A442" s="44">
        <v>31021</v>
      </c>
      <c r="B442" s="44" t="s">
        <v>2157</v>
      </c>
    </row>
    <row r="443" spans="1:2">
      <c r="A443" s="44">
        <v>31022</v>
      </c>
      <c r="B443" s="44" t="s">
        <v>2158</v>
      </c>
    </row>
    <row r="444" spans="1:2">
      <c r="A444" s="44">
        <v>31023</v>
      </c>
      <c r="B444" s="44" t="s">
        <v>2159</v>
      </c>
    </row>
    <row r="445" spans="1:2">
      <c r="A445" s="44">
        <v>31024</v>
      </c>
      <c r="B445" s="44" t="s">
        <v>2160</v>
      </c>
    </row>
    <row r="446" spans="1:2">
      <c r="A446" s="44">
        <v>31025</v>
      </c>
      <c r="B446" s="44" t="s">
        <v>2161</v>
      </c>
    </row>
    <row r="447" spans="1:2">
      <c r="A447" s="44">
        <v>31026</v>
      </c>
      <c r="B447" s="44" t="s">
        <v>2162</v>
      </c>
    </row>
    <row r="448" spans="1:2">
      <c r="A448" s="44">
        <v>31027</v>
      </c>
      <c r="B448" s="44" t="s">
        <v>2163</v>
      </c>
    </row>
    <row r="449" spans="1:2">
      <c r="A449" s="44">
        <v>31028</v>
      </c>
      <c r="B449" s="44" t="s">
        <v>2164</v>
      </c>
    </row>
    <row r="450" spans="1:2">
      <c r="A450" s="44">
        <v>31029</v>
      </c>
      <c r="B450" s="44" t="s">
        <v>2165</v>
      </c>
    </row>
    <row r="451" spans="1:2">
      <c r="A451" s="44">
        <v>31030</v>
      </c>
      <c r="B451" s="44" t="s">
        <v>2166</v>
      </c>
    </row>
    <row r="452" spans="1:2">
      <c r="A452" s="44">
        <v>31031</v>
      </c>
      <c r="B452" s="44" t="s">
        <v>2167</v>
      </c>
    </row>
    <row r="453" spans="1:2">
      <c r="A453" s="44">
        <v>31032</v>
      </c>
      <c r="B453" s="44" t="s">
        <v>2168</v>
      </c>
    </row>
    <row r="454" spans="1:2">
      <c r="A454" s="44">
        <v>31033</v>
      </c>
      <c r="B454" s="44" t="s">
        <v>3999</v>
      </c>
    </row>
    <row r="455" spans="1:2">
      <c r="A455" s="44">
        <v>31034</v>
      </c>
      <c r="B455" s="44" t="s">
        <v>4000</v>
      </c>
    </row>
    <row r="456" spans="1:2">
      <c r="A456" s="44">
        <v>31035</v>
      </c>
      <c r="B456" s="44" t="s">
        <v>4001</v>
      </c>
    </row>
    <row r="457" spans="1:2">
      <c r="A457" s="44">
        <v>31036</v>
      </c>
      <c r="B457" s="44" t="s">
        <v>4002</v>
      </c>
    </row>
    <row r="458" spans="1:2">
      <c r="A458" s="44">
        <v>31037</v>
      </c>
      <c r="B458" s="44" t="s">
        <v>4003</v>
      </c>
    </row>
    <row r="459" spans="1:2">
      <c r="A459" s="44">
        <v>31038</v>
      </c>
      <c r="B459" s="44" t="s">
        <v>4004</v>
      </c>
    </row>
    <row r="460" spans="1:2">
      <c r="A460" s="44">
        <v>31039</v>
      </c>
      <c r="B460" s="44" t="s">
        <v>4005</v>
      </c>
    </row>
    <row r="461" spans="1:2">
      <c r="A461" s="44">
        <v>31040</v>
      </c>
      <c r="B461" s="44" t="s">
        <v>4792</v>
      </c>
    </row>
    <row r="462" spans="1:2">
      <c r="A462" s="44">
        <v>31041</v>
      </c>
      <c r="B462" s="44" t="s">
        <v>4793</v>
      </c>
    </row>
    <row r="463" spans="1:2">
      <c r="A463" s="44">
        <v>31042</v>
      </c>
      <c r="B463" s="44" t="s">
        <v>4794</v>
      </c>
    </row>
    <row r="464" spans="1:2">
      <c r="A464" s="44">
        <v>31043</v>
      </c>
      <c r="B464" s="44" t="s">
        <v>4795</v>
      </c>
    </row>
    <row r="465" spans="1:2">
      <c r="A465" s="44">
        <v>32001</v>
      </c>
      <c r="B465" s="44" t="s">
        <v>2169</v>
      </c>
    </row>
    <row r="466" spans="1:2">
      <c r="A466" s="44">
        <v>32002</v>
      </c>
      <c r="B466" s="44" t="s">
        <v>2170</v>
      </c>
    </row>
    <row r="467" spans="1:2">
      <c r="A467" s="44">
        <v>32003</v>
      </c>
      <c r="B467" s="44" t="s">
        <v>2171</v>
      </c>
    </row>
    <row r="468" spans="1:2">
      <c r="A468" s="44">
        <v>32004</v>
      </c>
      <c r="B468" s="44" t="s">
        <v>2172</v>
      </c>
    </row>
    <row r="469" spans="1:2">
      <c r="A469" s="44">
        <v>32005</v>
      </c>
      <c r="B469" s="44" t="s">
        <v>2173</v>
      </c>
    </row>
    <row r="470" spans="1:2">
      <c r="A470" s="44">
        <v>32006</v>
      </c>
      <c r="B470" s="44" t="s">
        <v>2174</v>
      </c>
    </row>
    <row r="471" spans="1:2">
      <c r="A471" s="44">
        <v>32007</v>
      </c>
      <c r="B471" s="44" t="s">
        <v>2175</v>
      </c>
    </row>
    <row r="472" spans="1:2">
      <c r="A472" s="44">
        <v>32008</v>
      </c>
      <c r="B472" s="44" t="s">
        <v>2176</v>
      </c>
    </row>
    <row r="473" spans="1:2">
      <c r="A473" s="44">
        <v>32009</v>
      </c>
      <c r="B473" s="44" t="s">
        <v>2177</v>
      </c>
    </row>
    <row r="474" spans="1:2">
      <c r="A474" s="44">
        <v>32010</v>
      </c>
      <c r="B474" s="44" t="s">
        <v>2178</v>
      </c>
    </row>
    <row r="475" spans="1:2">
      <c r="A475" s="44">
        <v>32011</v>
      </c>
      <c r="B475" s="44" t="s">
        <v>2179</v>
      </c>
    </row>
    <row r="476" spans="1:2">
      <c r="A476" s="44">
        <v>32012</v>
      </c>
      <c r="B476" s="44" t="s">
        <v>2180</v>
      </c>
    </row>
    <row r="477" spans="1:2">
      <c r="A477" s="44">
        <v>32013</v>
      </c>
      <c r="B477" s="44" t="s">
        <v>2181</v>
      </c>
    </row>
    <row r="478" spans="1:2">
      <c r="A478" s="44">
        <v>32014</v>
      </c>
      <c r="B478" s="44" t="s">
        <v>2182</v>
      </c>
    </row>
    <row r="479" spans="1:2">
      <c r="A479" s="44">
        <v>32015</v>
      </c>
      <c r="B479" s="44" t="s">
        <v>2183</v>
      </c>
    </row>
    <row r="480" spans="1:2">
      <c r="A480" s="44">
        <v>32016</v>
      </c>
      <c r="B480" s="44" t="s">
        <v>2184</v>
      </c>
    </row>
    <row r="481" spans="1:2">
      <c r="A481" s="44">
        <v>32017</v>
      </c>
      <c r="B481" s="44" t="s">
        <v>2185</v>
      </c>
    </row>
    <row r="482" spans="1:2">
      <c r="A482" s="44">
        <v>32018</v>
      </c>
      <c r="B482" s="44" t="s">
        <v>2186</v>
      </c>
    </row>
    <row r="483" spans="1:2">
      <c r="A483" s="44">
        <v>32019</v>
      </c>
      <c r="B483" s="44" t="s">
        <v>2187</v>
      </c>
    </row>
    <row r="484" spans="1:2">
      <c r="A484" s="44">
        <v>32020</v>
      </c>
      <c r="B484" s="44" t="s">
        <v>2188</v>
      </c>
    </row>
    <row r="485" spans="1:2">
      <c r="A485" s="44">
        <v>32021</v>
      </c>
      <c r="B485" s="44" t="s">
        <v>2189</v>
      </c>
    </row>
    <row r="486" spans="1:2">
      <c r="A486" s="44">
        <v>32101</v>
      </c>
      <c r="B486" s="44" t="s">
        <v>2190</v>
      </c>
    </row>
    <row r="487" spans="1:2">
      <c r="A487" s="44">
        <v>32102</v>
      </c>
      <c r="B487" s="44" t="s">
        <v>2191</v>
      </c>
    </row>
    <row r="488" spans="1:2">
      <c r="A488" s="44">
        <v>32103</v>
      </c>
      <c r="B488" s="44" t="s">
        <v>2192</v>
      </c>
    </row>
    <row r="489" spans="1:2">
      <c r="A489" s="44">
        <v>32104</v>
      </c>
      <c r="B489" s="44" t="s">
        <v>2193</v>
      </c>
    </row>
    <row r="490" spans="1:2">
      <c r="A490" s="44">
        <v>32105</v>
      </c>
      <c r="B490" s="44" t="s">
        <v>2194</v>
      </c>
    </row>
    <row r="491" spans="1:2">
      <c r="A491" s="44">
        <v>32106</v>
      </c>
      <c r="B491" s="44" t="s">
        <v>2195</v>
      </c>
    </row>
    <row r="492" spans="1:2">
      <c r="A492" s="44">
        <v>32107</v>
      </c>
      <c r="B492" s="44" t="s">
        <v>2196</v>
      </c>
    </row>
    <row r="493" spans="1:2">
      <c r="A493" s="44">
        <v>32108</v>
      </c>
      <c r="B493" s="44" t="s">
        <v>2197</v>
      </c>
    </row>
    <row r="494" spans="1:2">
      <c r="A494" s="44">
        <v>32109</v>
      </c>
      <c r="B494" s="44" t="s">
        <v>2198</v>
      </c>
    </row>
    <row r="495" spans="1:2">
      <c r="A495" s="44">
        <v>32201</v>
      </c>
      <c r="B495" s="44" t="s">
        <v>2199</v>
      </c>
    </row>
    <row r="496" spans="1:2">
      <c r="A496" s="44">
        <v>32202</v>
      </c>
      <c r="B496" s="44" t="s">
        <v>2200</v>
      </c>
    </row>
    <row r="497" spans="1:2">
      <c r="A497" s="44">
        <v>32203</v>
      </c>
      <c r="B497" s="44" t="s">
        <v>2201</v>
      </c>
    </row>
    <row r="498" spans="1:2">
      <c r="A498" s="44">
        <v>32301</v>
      </c>
      <c r="B498" s="44" t="s">
        <v>2202</v>
      </c>
    </row>
    <row r="499" spans="1:2">
      <c r="A499" s="44">
        <v>32302</v>
      </c>
      <c r="B499" s="44" t="s">
        <v>2203</v>
      </c>
    </row>
    <row r="500" spans="1:2">
      <c r="A500" s="44">
        <v>32303</v>
      </c>
      <c r="B500" s="44" t="s">
        <v>2204</v>
      </c>
    </row>
    <row r="501" spans="1:2">
      <c r="A501" s="44">
        <v>32304</v>
      </c>
      <c r="B501" s="44" t="s">
        <v>2205</v>
      </c>
    </row>
    <row r="502" spans="1:2">
      <c r="A502" s="44">
        <v>32305</v>
      </c>
      <c r="B502" s="44" t="s">
        <v>2206</v>
      </c>
    </row>
    <row r="503" spans="1:2">
      <c r="A503" s="44">
        <v>32306</v>
      </c>
      <c r="B503" s="44" t="s">
        <v>2207</v>
      </c>
    </row>
    <row r="504" spans="1:2">
      <c r="A504" s="44">
        <v>32307</v>
      </c>
      <c r="B504" s="44" t="s">
        <v>2208</v>
      </c>
    </row>
    <row r="505" spans="1:2">
      <c r="A505" s="44">
        <v>32308</v>
      </c>
      <c r="B505" s="44" t="s">
        <v>2209</v>
      </c>
    </row>
    <row r="506" spans="1:2">
      <c r="A506" s="44">
        <v>32309</v>
      </c>
      <c r="B506" s="44" t="s">
        <v>2210</v>
      </c>
    </row>
    <row r="507" spans="1:2">
      <c r="A507" s="44">
        <v>32310</v>
      </c>
      <c r="B507" s="44" t="s">
        <v>2211</v>
      </c>
    </row>
    <row r="508" spans="1:2">
      <c r="A508" s="44">
        <v>32311</v>
      </c>
      <c r="B508" s="44" t="s">
        <v>2212</v>
      </c>
    </row>
    <row r="509" spans="1:2">
      <c r="A509" s="44">
        <v>32312</v>
      </c>
      <c r="B509" s="44" t="s">
        <v>2213</v>
      </c>
    </row>
    <row r="510" spans="1:2">
      <c r="A510" s="44">
        <v>32313</v>
      </c>
      <c r="B510" s="44" t="s">
        <v>2214</v>
      </c>
    </row>
    <row r="511" spans="1:2">
      <c r="A511" s="44">
        <v>32314</v>
      </c>
      <c r="B511" s="44" t="s">
        <v>2215</v>
      </c>
    </row>
    <row r="512" spans="1:2">
      <c r="A512" s="44">
        <v>32315</v>
      </c>
      <c r="B512" s="44" t="s">
        <v>2216</v>
      </c>
    </row>
    <row r="513" spans="1:2">
      <c r="A513" s="44">
        <v>32316</v>
      </c>
      <c r="B513" s="44" t="s">
        <v>2217</v>
      </c>
    </row>
    <row r="514" spans="1:2">
      <c r="A514" s="44">
        <v>32317</v>
      </c>
      <c r="B514" s="44" t="s">
        <v>2218</v>
      </c>
    </row>
    <row r="515" spans="1:2">
      <c r="A515" s="44">
        <v>32318</v>
      </c>
      <c r="B515" s="44" t="s">
        <v>2219</v>
      </c>
    </row>
    <row r="516" spans="1:2">
      <c r="A516" s="44">
        <v>32319</v>
      </c>
      <c r="B516" s="44" t="s">
        <v>2220</v>
      </c>
    </row>
    <row r="517" spans="1:2">
      <c r="A517" s="44">
        <v>32320</v>
      </c>
      <c r="B517" s="44" t="s">
        <v>2221</v>
      </c>
    </row>
    <row r="518" spans="1:2">
      <c r="A518" s="44">
        <v>32321</v>
      </c>
      <c r="B518" s="44" t="s">
        <v>2222</v>
      </c>
    </row>
    <row r="519" spans="1:2">
      <c r="A519" s="44">
        <v>32322</v>
      </c>
      <c r="B519" s="44" t="s">
        <v>2223</v>
      </c>
    </row>
    <row r="520" spans="1:2">
      <c r="A520" s="44">
        <v>32323</v>
      </c>
      <c r="B520" s="44" t="s">
        <v>2224</v>
      </c>
    </row>
    <row r="521" spans="1:2">
      <c r="A521" s="44">
        <v>32324</v>
      </c>
      <c r="B521" s="44" t="s">
        <v>2225</v>
      </c>
    </row>
    <row r="522" spans="1:2">
      <c r="A522" s="44">
        <v>32325</v>
      </c>
      <c r="B522" s="44" t="s">
        <v>2226</v>
      </c>
    </row>
    <row r="523" spans="1:2">
      <c r="A523" s="44">
        <v>32326</v>
      </c>
      <c r="B523" s="44" t="s">
        <v>2227</v>
      </c>
    </row>
    <row r="524" spans="1:2">
      <c r="A524" s="44">
        <v>32327</v>
      </c>
      <c r="B524" s="44" t="s">
        <v>2228</v>
      </c>
    </row>
    <row r="525" spans="1:2">
      <c r="A525" s="44">
        <v>32328</v>
      </c>
      <c r="B525" s="44" t="s">
        <v>2229</v>
      </c>
    </row>
    <row r="526" spans="1:2">
      <c r="A526" s="44">
        <v>32329</v>
      </c>
      <c r="B526" s="44" t="s">
        <v>2230</v>
      </c>
    </row>
    <row r="527" spans="1:2">
      <c r="A527" s="44">
        <v>32330</v>
      </c>
      <c r="B527" s="44" t="s">
        <v>2231</v>
      </c>
    </row>
    <row r="528" spans="1:2">
      <c r="A528" s="44">
        <v>32331</v>
      </c>
      <c r="B528" s="44" t="s">
        <v>2232</v>
      </c>
    </row>
    <row r="529" spans="1:2">
      <c r="A529" s="44">
        <v>32332</v>
      </c>
      <c r="B529" s="44" t="s">
        <v>2233</v>
      </c>
    </row>
    <row r="530" spans="1:2">
      <c r="A530" s="44">
        <v>32333</v>
      </c>
      <c r="B530" s="44" t="s">
        <v>2234</v>
      </c>
    </row>
    <row r="531" spans="1:2">
      <c r="A531" s="44">
        <v>32334</v>
      </c>
      <c r="B531" s="44" t="s">
        <v>2235</v>
      </c>
    </row>
    <row r="532" spans="1:2">
      <c r="A532" s="44">
        <v>32335</v>
      </c>
      <c r="B532" s="44" t="s">
        <v>2236</v>
      </c>
    </row>
    <row r="533" spans="1:2">
      <c r="A533" s="44">
        <v>32336</v>
      </c>
      <c r="B533" s="44" t="s">
        <v>2237</v>
      </c>
    </row>
    <row r="534" spans="1:2">
      <c r="A534" s="44">
        <v>32337</v>
      </c>
      <c r="B534" s="44" t="s">
        <v>2238</v>
      </c>
    </row>
    <row r="535" spans="1:2">
      <c r="A535" s="44">
        <v>32338</v>
      </c>
      <c r="B535" s="44" t="s">
        <v>2239</v>
      </c>
    </row>
    <row r="536" spans="1:2">
      <c r="A536" s="44">
        <v>32339</v>
      </c>
      <c r="B536" s="44" t="s">
        <v>2240</v>
      </c>
    </row>
    <row r="537" spans="1:2">
      <c r="A537" s="44">
        <v>32340</v>
      </c>
      <c r="B537" s="44" t="s">
        <v>2241</v>
      </c>
    </row>
    <row r="538" spans="1:2">
      <c r="A538" s="44">
        <v>32341</v>
      </c>
      <c r="B538" s="44" t="s">
        <v>2242</v>
      </c>
    </row>
    <row r="539" spans="1:2">
      <c r="A539" s="44">
        <v>32342</v>
      </c>
      <c r="B539" s="44" t="s">
        <v>2243</v>
      </c>
    </row>
    <row r="540" spans="1:2">
      <c r="A540" s="44">
        <v>32831</v>
      </c>
      <c r="B540" s="44" t="s">
        <v>2244</v>
      </c>
    </row>
    <row r="541" spans="1:2">
      <c r="A541" s="44">
        <v>32832</v>
      </c>
      <c r="B541" s="44" t="s">
        <v>2245</v>
      </c>
    </row>
    <row r="542" spans="1:2">
      <c r="A542" s="44">
        <v>32833</v>
      </c>
      <c r="B542" s="44" t="s">
        <v>2246</v>
      </c>
    </row>
    <row r="543" spans="1:2">
      <c r="A543" s="44">
        <v>32834</v>
      </c>
      <c r="B543" s="44" t="s">
        <v>2247</v>
      </c>
    </row>
    <row r="544" spans="1:2">
      <c r="A544" s="44">
        <v>32835</v>
      </c>
      <c r="B544" s="44" t="s">
        <v>2248</v>
      </c>
    </row>
    <row r="545" spans="1:2">
      <c r="A545" s="44">
        <v>32836</v>
      </c>
      <c r="B545" s="44" t="s">
        <v>2249</v>
      </c>
    </row>
    <row r="546" spans="1:2">
      <c r="A546" s="44">
        <v>32901</v>
      </c>
      <c r="B546" s="44" t="s">
        <v>4796</v>
      </c>
    </row>
    <row r="547" spans="1:2">
      <c r="A547" s="44">
        <v>32902</v>
      </c>
      <c r="B547" s="44" t="s">
        <v>4797</v>
      </c>
    </row>
    <row r="548" spans="1:2">
      <c r="A548" s="44">
        <v>32903</v>
      </c>
      <c r="B548" s="44" t="s">
        <v>4798</v>
      </c>
    </row>
    <row r="549" spans="1:2">
      <c r="A549" s="44">
        <v>32904</v>
      </c>
      <c r="B549" s="44" t="s">
        <v>4799</v>
      </c>
    </row>
    <row r="550" spans="1:2">
      <c r="A550" s="44">
        <v>32905</v>
      </c>
      <c r="B550" s="44" t="s">
        <v>4800</v>
      </c>
    </row>
    <row r="551" spans="1:2">
      <c r="A551" s="44">
        <v>32906</v>
      </c>
      <c r="B551" s="44" t="s">
        <v>4801</v>
      </c>
    </row>
    <row r="552" spans="1:2">
      <c r="A552" s="44">
        <v>32907</v>
      </c>
      <c r="B552" s="44" t="s">
        <v>4802</v>
      </c>
    </row>
    <row r="553" spans="1:2">
      <c r="A553" s="44">
        <v>32908</v>
      </c>
      <c r="B553" s="44" t="s">
        <v>4803</v>
      </c>
    </row>
    <row r="554" spans="1:2">
      <c r="A554" s="44">
        <v>32909</v>
      </c>
      <c r="B554" s="44" t="s">
        <v>4804</v>
      </c>
    </row>
    <row r="555" spans="1:2">
      <c r="A555" s="44">
        <v>32910</v>
      </c>
      <c r="B555" s="44" t="s">
        <v>4805</v>
      </c>
    </row>
    <row r="556" spans="1:2">
      <c r="A556" s="44">
        <v>32911</v>
      </c>
      <c r="B556" s="44" t="s">
        <v>4806</v>
      </c>
    </row>
    <row r="557" spans="1:2">
      <c r="A557" s="44">
        <v>32912</v>
      </c>
      <c r="B557" s="44" t="s">
        <v>4807</v>
      </c>
    </row>
    <row r="558" spans="1:2">
      <c r="A558" s="44">
        <v>32913</v>
      </c>
      <c r="B558" s="44" t="s">
        <v>4808</v>
      </c>
    </row>
    <row r="559" spans="1:2">
      <c r="A559" s="44">
        <v>32914</v>
      </c>
      <c r="B559" s="44" t="s">
        <v>4809</v>
      </c>
    </row>
    <row r="560" spans="1:2">
      <c r="A560" s="44">
        <v>32915</v>
      </c>
      <c r="B560" s="44" t="s">
        <v>4810</v>
      </c>
    </row>
    <row r="561" spans="1:2">
      <c r="A561" s="44">
        <v>32916</v>
      </c>
      <c r="B561" s="44" t="s">
        <v>4811</v>
      </c>
    </row>
    <row r="562" spans="1:2">
      <c r="A562" s="44">
        <v>32917</v>
      </c>
      <c r="B562" s="44" t="s">
        <v>4812</v>
      </c>
    </row>
    <row r="563" spans="1:2">
      <c r="A563" s="44">
        <v>32918</v>
      </c>
      <c r="B563" s="44" t="s">
        <v>4813</v>
      </c>
    </row>
    <row r="564" spans="1:2">
      <c r="A564" s="44">
        <v>33000</v>
      </c>
      <c r="B564" s="44" t="s">
        <v>2250</v>
      </c>
    </row>
    <row r="565" spans="1:2">
      <c r="A565" s="44">
        <v>33001</v>
      </c>
      <c r="B565" s="44" t="s">
        <v>2251</v>
      </c>
    </row>
    <row r="566" spans="1:2">
      <c r="A566" s="44">
        <v>33002</v>
      </c>
      <c r="B566" s="44" t="s">
        <v>2252</v>
      </c>
    </row>
    <row r="567" spans="1:2">
      <c r="A567" s="44">
        <v>33003</v>
      </c>
      <c r="B567" s="44" t="s">
        <v>2253</v>
      </c>
    </row>
    <row r="568" spans="1:2">
      <c r="A568" s="44">
        <v>33004</v>
      </c>
      <c r="B568" s="44" t="s">
        <v>2254</v>
      </c>
    </row>
    <row r="569" spans="1:2">
      <c r="A569" s="44">
        <v>33005</v>
      </c>
      <c r="B569" s="44" t="s">
        <v>2255</v>
      </c>
    </row>
    <row r="570" spans="1:2">
      <c r="A570" s="44">
        <v>33006</v>
      </c>
      <c r="B570" s="44" t="s">
        <v>2256</v>
      </c>
    </row>
    <row r="571" spans="1:2">
      <c r="A571" s="44">
        <v>33007</v>
      </c>
      <c r="B571" s="44" t="s">
        <v>2257</v>
      </c>
    </row>
    <row r="572" spans="1:2">
      <c r="A572" s="44">
        <v>33008</v>
      </c>
      <c r="B572" s="44" t="s">
        <v>2258</v>
      </c>
    </row>
    <row r="573" spans="1:2">
      <c r="A573" s="44">
        <v>33009</v>
      </c>
      <c r="B573" s="44" t="s">
        <v>2259</v>
      </c>
    </row>
    <row r="574" spans="1:2">
      <c r="A574" s="44">
        <v>33010</v>
      </c>
      <c r="B574" s="44" t="s">
        <v>2260</v>
      </c>
    </row>
    <row r="575" spans="1:2">
      <c r="A575" s="44">
        <v>33011</v>
      </c>
      <c r="B575" s="44" t="s">
        <v>2261</v>
      </c>
    </row>
    <row r="576" spans="1:2">
      <c r="A576" s="44">
        <v>33012</v>
      </c>
      <c r="B576" s="44" t="s">
        <v>2262</v>
      </c>
    </row>
    <row r="577" spans="1:2">
      <c r="A577" s="44">
        <v>33013</v>
      </c>
      <c r="B577" s="44" t="s">
        <v>2263</v>
      </c>
    </row>
    <row r="578" spans="1:2">
      <c r="A578" s="44">
        <v>33014</v>
      </c>
      <c r="B578" s="44" t="s">
        <v>2264</v>
      </c>
    </row>
    <row r="579" spans="1:2">
      <c r="A579" s="44">
        <v>33015</v>
      </c>
      <c r="B579" s="44" t="s">
        <v>2265</v>
      </c>
    </row>
    <row r="580" spans="1:2">
      <c r="A580" s="44">
        <v>33016</v>
      </c>
      <c r="B580" s="44" t="s">
        <v>2266</v>
      </c>
    </row>
    <row r="581" spans="1:2">
      <c r="A581" s="44">
        <v>33017</v>
      </c>
      <c r="B581" s="44" t="s">
        <v>2267</v>
      </c>
    </row>
    <row r="582" spans="1:2">
      <c r="A582" s="44">
        <v>33018</v>
      </c>
      <c r="B582" s="44" t="s">
        <v>2268</v>
      </c>
    </row>
    <row r="583" spans="1:2">
      <c r="A583" s="44">
        <v>33019</v>
      </c>
      <c r="B583" s="44" t="s">
        <v>2269</v>
      </c>
    </row>
    <row r="584" spans="1:2">
      <c r="A584" s="44">
        <v>33020</v>
      </c>
      <c r="B584" s="44" t="s">
        <v>2270</v>
      </c>
    </row>
    <row r="585" spans="1:2">
      <c r="A585" s="44">
        <v>33021</v>
      </c>
      <c r="B585" s="44" t="s">
        <v>2271</v>
      </c>
    </row>
    <row r="586" spans="1:2">
      <c r="A586" s="44">
        <v>33106</v>
      </c>
      <c r="B586" s="44" t="s">
        <v>2272</v>
      </c>
    </row>
    <row r="587" spans="1:2">
      <c r="A587" s="44">
        <v>33107</v>
      </c>
      <c r="B587" s="44" t="s">
        <v>2273</v>
      </c>
    </row>
    <row r="588" spans="1:2">
      <c r="A588" s="44">
        <v>33108</v>
      </c>
      <c r="B588" s="44" t="s">
        <v>2274</v>
      </c>
    </row>
    <row r="589" spans="1:2">
      <c r="A589" s="44">
        <v>33109</v>
      </c>
      <c r="B589" s="44" t="s">
        <v>2275</v>
      </c>
    </row>
    <row r="590" spans="1:2">
      <c r="A590" s="44">
        <v>33110</v>
      </c>
      <c r="B590" s="44" t="s">
        <v>2276</v>
      </c>
    </row>
    <row r="591" spans="1:2">
      <c r="A591" s="44">
        <v>33111</v>
      </c>
      <c r="B591" s="44" t="s">
        <v>2277</v>
      </c>
    </row>
    <row r="592" spans="1:2">
      <c r="A592" s="44">
        <v>33112</v>
      </c>
      <c r="B592" s="44" t="s">
        <v>2278</v>
      </c>
    </row>
    <row r="593" spans="1:2">
      <c r="A593" s="44">
        <v>33113</v>
      </c>
      <c r="B593" s="44" t="s">
        <v>2279</v>
      </c>
    </row>
    <row r="594" spans="1:2">
      <c r="A594" s="44">
        <v>33114</v>
      </c>
      <c r="B594" s="44" t="s">
        <v>2280</v>
      </c>
    </row>
    <row r="595" spans="1:2">
      <c r="A595" s="44">
        <v>33115</v>
      </c>
      <c r="B595" s="44" t="s">
        <v>2281</v>
      </c>
    </row>
    <row r="596" spans="1:2">
      <c r="A596" s="44">
        <v>33116</v>
      </c>
      <c r="B596" s="44" t="s">
        <v>2282</v>
      </c>
    </row>
    <row r="597" spans="1:2">
      <c r="A597" s="44">
        <v>33117</v>
      </c>
      <c r="B597" s="44" t="s">
        <v>2283</v>
      </c>
    </row>
    <row r="598" spans="1:2">
      <c r="A598" s="44">
        <v>33118</v>
      </c>
      <c r="B598" s="44" t="s">
        <v>2284</v>
      </c>
    </row>
    <row r="599" spans="1:2">
      <c r="A599" s="44">
        <v>33119</v>
      </c>
      <c r="B599" s="44" t="s">
        <v>2285</v>
      </c>
    </row>
    <row r="600" spans="1:2">
      <c r="A600" s="44">
        <v>33120</v>
      </c>
      <c r="B600" s="44" t="s">
        <v>2286</v>
      </c>
    </row>
    <row r="601" spans="1:2">
      <c r="A601" s="44">
        <v>33121</v>
      </c>
      <c r="B601" s="44" t="s">
        <v>2287</v>
      </c>
    </row>
    <row r="602" spans="1:2">
      <c r="A602" s="44">
        <v>33201</v>
      </c>
      <c r="B602" s="44" t="s">
        <v>2288</v>
      </c>
    </row>
    <row r="603" spans="1:2">
      <c r="A603" s="44">
        <v>33202</v>
      </c>
      <c r="B603" s="44" t="s">
        <v>2289</v>
      </c>
    </row>
    <row r="604" spans="1:2">
      <c r="A604" s="44">
        <v>33203</v>
      </c>
      <c r="B604" s="44" t="s">
        <v>2290</v>
      </c>
    </row>
    <row r="605" spans="1:2">
      <c r="A605" s="44">
        <v>33204</v>
      </c>
      <c r="B605" s="44" t="s">
        <v>2291</v>
      </c>
    </row>
    <row r="606" spans="1:2">
      <c r="A606" s="44">
        <v>33205</v>
      </c>
      <c r="B606" s="44" t="s">
        <v>2292</v>
      </c>
    </row>
    <row r="607" spans="1:2">
      <c r="A607" s="44">
        <v>33206</v>
      </c>
      <c r="B607" s="44" t="s">
        <v>2293</v>
      </c>
    </row>
    <row r="608" spans="1:2">
      <c r="A608" s="44">
        <v>33207</v>
      </c>
      <c r="B608" s="44" t="s">
        <v>2294</v>
      </c>
    </row>
    <row r="609" spans="1:2">
      <c r="A609" s="44">
        <v>33208</v>
      </c>
      <c r="B609" s="44" t="s">
        <v>2295</v>
      </c>
    </row>
    <row r="610" spans="1:2">
      <c r="A610" s="44">
        <v>33209</v>
      </c>
      <c r="B610" s="44" t="s">
        <v>2296</v>
      </c>
    </row>
    <row r="611" spans="1:2">
      <c r="A611" s="44">
        <v>33210</v>
      </c>
      <c r="B611" s="44" t="s">
        <v>2297</v>
      </c>
    </row>
    <row r="612" spans="1:2">
      <c r="A612" s="44">
        <v>33211</v>
      </c>
      <c r="B612" s="44" t="s">
        <v>2298</v>
      </c>
    </row>
    <row r="613" spans="1:2">
      <c r="A613" s="44">
        <v>33212</v>
      </c>
      <c r="B613" s="44" t="s">
        <v>2299</v>
      </c>
    </row>
    <row r="614" spans="1:2">
      <c r="A614" s="44">
        <v>33213</v>
      </c>
      <c r="B614" s="44" t="s">
        <v>2300</v>
      </c>
    </row>
    <row r="615" spans="1:2">
      <c r="A615" s="44">
        <v>33214</v>
      </c>
      <c r="B615" s="44" t="s">
        <v>2301</v>
      </c>
    </row>
    <row r="616" spans="1:2">
      <c r="A616" s="44">
        <v>33301</v>
      </c>
      <c r="B616" s="44" t="s">
        <v>2302</v>
      </c>
    </row>
    <row r="617" spans="1:2">
      <c r="A617" s="44">
        <v>33302</v>
      </c>
      <c r="B617" s="44" t="s">
        <v>2303</v>
      </c>
    </row>
    <row r="618" spans="1:2">
      <c r="A618" s="44">
        <v>33303</v>
      </c>
      <c r="B618" s="44" t="s">
        <v>2304</v>
      </c>
    </row>
    <row r="619" spans="1:2">
      <c r="A619" s="44">
        <v>33304</v>
      </c>
      <c r="B619" s="44" t="s">
        <v>2305</v>
      </c>
    </row>
    <row r="620" spans="1:2">
      <c r="A620" s="44">
        <v>33305</v>
      </c>
      <c r="B620" s="44" t="s">
        <v>2306</v>
      </c>
    </row>
    <row r="621" spans="1:2">
      <c r="A621" s="44">
        <v>33306</v>
      </c>
      <c r="B621" s="44" t="s">
        <v>2307</v>
      </c>
    </row>
    <row r="622" spans="1:2">
      <c r="A622" s="44">
        <v>33307</v>
      </c>
      <c r="B622" s="44" t="s">
        <v>2308</v>
      </c>
    </row>
    <row r="623" spans="1:2">
      <c r="A623" s="44">
        <v>33308</v>
      </c>
      <c r="B623" s="44" t="s">
        <v>2309</v>
      </c>
    </row>
    <row r="624" spans="1:2">
      <c r="A624" s="44">
        <v>33309</v>
      </c>
      <c r="B624" s="44" t="s">
        <v>2310</v>
      </c>
    </row>
    <row r="625" spans="1:2">
      <c r="A625" s="44">
        <v>33310</v>
      </c>
      <c r="B625" s="44" t="s">
        <v>2311</v>
      </c>
    </row>
    <row r="626" spans="1:2">
      <c r="A626" s="44">
        <v>33311</v>
      </c>
      <c r="B626" s="44" t="s">
        <v>2312</v>
      </c>
    </row>
    <row r="627" spans="1:2">
      <c r="A627" s="44">
        <v>33312</v>
      </c>
      <c r="B627" s="44" t="s">
        <v>2313</v>
      </c>
    </row>
    <row r="628" spans="1:2">
      <c r="A628" s="44">
        <v>33313</v>
      </c>
      <c r="B628" s="44" t="s">
        <v>2314</v>
      </c>
    </row>
    <row r="629" spans="1:2">
      <c r="A629" s="44">
        <v>33314</v>
      </c>
      <c r="B629" s="44" t="s">
        <v>2315</v>
      </c>
    </row>
    <row r="630" spans="1:2">
      <c r="A630" s="44">
        <v>33315</v>
      </c>
      <c r="B630" s="44" t="s">
        <v>2316</v>
      </c>
    </row>
    <row r="631" spans="1:2">
      <c r="A631" s="44">
        <v>33316</v>
      </c>
      <c r="B631" s="44" t="s">
        <v>2317</v>
      </c>
    </row>
    <row r="632" spans="1:2">
      <c r="A632" s="44">
        <v>33317</v>
      </c>
      <c r="B632" s="44" t="s">
        <v>2318</v>
      </c>
    </row>
    <row r="633" spans="1:2">
      <c r="A633" s="44">
        <v>33318</v>
      </c>
      <c r="B633" s="44" t="s">
        <v>2319</v>
      </c>
    </row>
    <row r="634" spans="1:2">
      <c r="A634" s="44">
        <v>33319</v>
      </c>
      <c r="B634" s="44" t="s">
        <v>2320</v>
      </c>
    </row>
    <row r="635" spans="1:2">
      <c r="A635" s="44">
        <v>33320</v>
      </c>
      <c r="B635" s="44" t="s">
        <v>2321</v>
      </c>
    </row>
    <row r="636" spans="1:2">
      <c r="A636" s="44">
        <v>33321</v>
      </c>
      <c r="B636" s="44" t="s">
        <v>2322</v>
      </c>
    </row>
    <row r="637" spans="1:2">
      <c r="A637" s="44">
        <v>33322</v>
      </c>
      <c r="B637" s="44" t="s">
        <v>2323</v>
      </c>
    </row>
    <row r="638" spans="1:2">
      <c r="A638" s="44">
        <v>33323</v>
      </c>
      <c r="B638" s="44" t="s">
        <v>2324</v>
      </c>
    </row>
    <row r="639" spans="1:2">
      <c r="A639" s="44">
        <v>33324</v>
      </c>
      <c r="B639" s="44" t="s">
        <v>2325</v>
      </c>
    </row>
    <row r="640" spans="1:2">
      <c r="A640" s="44">
        <v>33325</v>
      </c>
      <c r="B640" s="44" t="s">
        <v>2326</v>
      </c>
    </row>
    <row r="641" spans="1:2">
      <c r="A641" s="44">
        <v>33326</v>
      </c>
      <c r="B641" s="44" t="s">
        <v>2327</v>
      </c>
    </row>
    <row r="642" spans="1:2">
      <c r="A642" s="44">
        <v>33327</v>
      </c>
      <c r="B642" s="44" t="s">
        <v>2328</v>
      </c>
    </row>
    <row r="643" spans="1:2">
      <c r="A643" s="44">
        <v>33328</v>
      </c>
      <c r="B643" s="44" t="s">
        <v>2329</v>
      </c>
    </row>
    <row r="644" spans="1:2">
      <c r="A644" s="44">
        <v>33329</v>
      </c>
      <c r="B644" s="44" t="s">
        <v>2330</v>
      </c>
    </row>
    <row r="645" spans="1:2">
      <c r="A645" s="44">
        <v>33330</v>
      </c>
      <c r="B645" s="44" t="s">
        <v>2331</v>
      </c>
    </row>
    <row r="646" spans="1:2">
      <c r="A646" s="44">
        <v>33331</v>
      </c>
      <c r="B646" s="44" t="s">
        <v>2332</v>
      </c>
    </row>
    <row r="647" spans="1:2">
      <c r="A647" s="44">
        <v>33332</v>
      </c>
      <c r="B647" s="44" t="s">
        <v>2333</v>
      </c>
    </row>
    <row r="648" spans="1:2">
      <c r="A648" s="44">
        <v>33333</v>
      </c>
      <c r="B648" s="44" t="s">
        <v>2334</v>
      </c>
    </row>
    <row r="649" spans="1:2">
      <c r="A649" s="44">
        <v>33334</v>
      </c>
      <c r="B649" s="44" t="s">
        <v>2335</v>
      </c>
    </row>
    <row r="650" spans="1:2">
      <c r="A650" s="44">
        <v>33335</v>
      </c>
      <c r="B650" s="44" t="s">
        <v>2336</v>
      </c>
    </row>
    <row r="651" spans="1:2">
      <c r="A651" s="44">
        <v>33336</v>
      </c>
      <c r="B651" s="44" t="s">
        <v>2337</v>
      </c>
    </row>
    <row r="652" spans="1:2">
      <c r="A652" s="44">
        <v>33337</v>
      </c>
      <c r="B652" s="44" t="s">
        <v>2338</v>
      </c>
    </row>
    <row r="653" spans="1:2">
      <c r="A653" s="44">
        <v>33338</v>
      </c>
      <c r="B653" s="44" t="s">
        <v>3905</v>
      </c>
    </row>
    <row r="654" spans="1:2">
      <c r="A654" s="44">
        <v>33399</v>
      </c>
      <c r="B654" s="44" t="s">
        <v>2339</v>
      </c>
    </row>
    <row r="655" spans="1:2">
      <c r="A655" s="44">
        <v>33400</v>
      </c>
      <c r="B655" s="44" t="s">
        <v>2340</v>
      </c>
    </row>
    <row r="656" spans="1:2">
      <c r="A656" s="44">
        <v>33401</v>
      </c>
      <c r="B656" s="44" t="s">
        <v>2341</v>
      </c>
    </row>
    <row r="657" spans="1:2">
      <c r="A657" s="44">
        <v>33402</v>
      </c>
      <c r="B657" s="44" t="s">
        <v>2342</v>
      </c>
    </row>
    <row r="658" spans="1:2">
      <c r="A658" s="44">
        <v>33403</v>
      </c>
      <c r="B658" s="44" t="s">
        <v>2343</v>
      </c>
    </row>
    <row r="659" spans="1:2">
      <c r="A659" s="44">
        <v>33404</v>
      </c>
      <c r="B659" s="44" t="s">
        <v>2344</v>
      </c>
    </row>
    <row r="660" spans="1:2">
      <c r="A660" s="44">
        <v>33405</v>
      </c>
      <c r="B660" s="44" t="s">
        <v>2345</v>
      </c>
    </row>
    <row r="661" spans="1:2">
      <c r="A661" s="44">
        <v>33406</v>
      </c>
      <c r="B661" s="44" t="s">
        <v>2346</v>
      </c>
    </row>
    <row r="662" spans="1:2">
      <c r="A662" s="44">
        <v>33407</v>
      </c>
      <c r="B662" s="44" t="s">
        <v>2347</v>
      </c>
    </row>
    <row r="663" spans="1:2">
      <c r="A663" s="44">
        <v>33408</v>
      </c>
      <c r="B663" s="44" t="s">
        <v>2348</v>
      </c>
    </row>
    <row r="664" spans="1:2">
      <c r="A664" s="44">
        <v>33409</v>
      </c>
      <c r="B664" s="44" t="s">
        <v>2349</v>
      </c>
    </row>
    <row r="665" spans="1:2">
      <c r="A665" s="44">
        <v>33410</v>
      </c>
      <c r="B665" s="44" t="s">
        <v>2350</v>
      </c>
    </row>
    <row r="666" spans="1:2">
      <c r="A666" s="44">
        <v>33411</v>
      </c>
      <c r="B666" s="44" t="s">
        <v>2351</v>
      </c>
    </row>
    <row r="667" spans="1:2">
      <c r="A667" s="44">
        <v>33412</v>
      </c>
      <c r="B667" s="44" t="s">
        <v>2352</v>
      </c>
    </row>
    <row r="668" spans="1:2">
      <c r="A668" s="44">
        <v>33413</v>
      </c>
      <c r="B668" s="44" t="s">
        <v>2353</v>
      </c>
    </row>
    <row r="669" spans="1:2">
      <c r="A669" s="44">
        <v>33414</v>
      </c>
      <c r="B669" s="44" t="s">
        <v>2354</v>
      </c>
    </row>
    <row r="670" spans="1:2">
      <c r="A670" s="44">
        <v>33415</v>
      </c>
      <c r="B670" s="44" t="s">
        <v>2355</v>
      </c>
    </row>
    <row r="671" spans="1:2">
      <c r="A671" s="44">
        <v>33416</v>
      </c>
      <c r="B671" s="44" t="s">
        <v>2356</v>
      </c>
    </row>
    <row r="672" spans="1:2">
      <c r="A672" s="44">
        <v>33417</v>
      </c>
      <c r="B672" s="44" t="s">
        <v>2357</v>
      </c>
    </row>
    <row r="673" spans="1:2">
      <c r="A673" s="44">
        <v>33418</v>
      </c>
      <c r="B673" s="44" t="s">
        <v>2358</v>
      </c>
    </row>
    <row r="674" spans="1:2">
      <c r="A674" s="44">
        <v>33419</v>
      </c>
      <c r="B674" s="44" t="s">
        <v>2359</v>
      </c>
    </row>
    <row r="675" spans="1:2">
      <c r="A675" s="44">
        <v>33431</v>
      </c>
      <c r="B675" s="44" t="s">
        <v>2360</v>
      </c>
    </row>
    <row r="676" spans="1:2">
      <c r="A676" s="44">
        <v>33432</v>
      </c>
      <c r="B676" s="44" t="s">
        <v>2361</v>
      </c>
    </row>
    <row r="677" spans="1:2">
      <c r="A677" s="44">
        <v>33433</v>
      </c>
      <c r="B677" s="44" t="s">
        <v>2362</v>
      </c>
    </row>
    <row r="678" spans="1:2">
      <c r="A678" s="44">
        <v>33434</v>
      </c>
      <c r="B678" s="44" t="s">
        <v>2363</v>
      </c>
    </row>
    <row r="679" spans="1:2">
      <c r="A679" s="44">
        <v>33435</v>
      </c>
      <c r="B679" s="44" t="s">
        <v>2364</v>
      </c>
    </row>
    <row r="680" spans="1:2">
      <c r="A680" s="44">
        <v>33436</v>
      </c>
      <c r="B680" s="44" t="s">
        <v>2365</v>
      </c>
    </row>
    <row r="681" spans="1:2">
      <c r="A681" s="44">
        <v>33437</v>
      </c>
      <c r="B681" s="44" t="s">
        <v>2366</v>
      </c>
    </row>
    <row r="682" spans="1:2">
      <c r="A682" s="44">
        <v>33438</v>
      </c>
      <c r="B682" s="44" t="s">
        <v>2367</v>
      </c>
    </row>
    <row r="683" spans="1:2">
      <c r="A683" s="44">
        <v>33439</v>
      </c>
      <c r="B683" s="44" t="s">
        <v>2368</v>
      </c>
    </row>
    <row r="684" spans="1:2">
      <c r="A684" s="44">
        <v>33440</v>
      </c>
      <c r="B684" s="44" t="s">
        <v>2369</v>
      </c>
    </row>
    <row r="685" spans="1:2">
      <c r="A685" s="44">
        <v>33441</v>
      </c>
      <c r="B685" s="44" t="s">
        <v>2370</v>
      </c>
    </row>
    <row r="686" spans="1:2">
      <c r="A686" s="44">
        <v>33442</v>
      </c>
      <c r="B686" s="44" t="s">
        <v>2371</v>
      </c>
    </row>
    <row r="687" spans="1:2">
      <c r="A687" s="44">
        <v>33443</v>
      </c>
      <c r="B687" s="44" t="s">
        <v>2372</v>
      </c>
    </row>
    <row r="688" spans="1:2">
      <c r="A688" s="44">
        <v>33444</v>
      </c>
      <c r="B688" s="44" t="s">
        <v>2373</v>
      </c>
    </row>
    <row r="689" spans="1:2">
      <c r="A689" s="44">
        <v>33445</v>
      </c>
      <c r="B689" s="44" t="s">
        <v>2374</v>
      </c>
    </row>
    <row r="690" spans="1:2">
      <c r="A690" s="44">
        <v>33446</v>
      </c>
      <c r="B690" s="44" t="s">
        <v>2375</v>
      </c>
    </row>
    <row r="691" spans="1:2">
      <c r="A691" s="44">
        <v>33447</v>
      </c>
      <c r="B691" s="44" t="s">
        <v>2376</v>
      </c>
    </row>
    <row r="692" spans="1:2">
      <c r="A692" s="44">
        <v>33448</v>
      </c>
      <c r="B692" s="44" t="s">
        <v>2377</v>
      </c>
    </row>
    <row r="693" spans="1:2">
      <c r="A693" s="44">
        <v>33449</v>
      </c>
      <c r="B693" s="44" t="s">
        <v>2378</v>
      </c>
    </row>
    <row r="694" spans="1:2">
      <c r="A694" s="44">
        <v>33450</v>
      </c>
      <c r="B694" s="44" t="s">
        <v>2379</v>
      </c>
    </row>
    <row r="695" spans="1:2">
      <c r="A695" s="44">
        <v>33451</v>
      </c>
      <c r="B695" s="44" t="s">
        <v>2380</v>
      </c>
    </row>
    <row r="696" spans="1:2">
      <c r="A696" s="44">
        <v>33452</v>
      </c>
      <c r="B696" s="44" t="s">
        <v>2381</v>
      </c>
    </row>
    <row r="697" spans="1:2">
      <c r="A697" s="44">
        <v>33453</v>
      </c>
      <c r="B697" s="44" t="s">
        <v>2382</v>
      </c>
    </row>
    <row r="698" spans="1:2">
      <c r="A698" s="44">
        <v>33454</v>
      </c>
      <c r="B698" s="44" t="s">
        <v>2383</v>
      </c>
    </row>
    <row r="699" spans="1:2">
      <c r="A699" s="44">
        <v>33455</v>
      </c>
      <c r="B699" s="44" t="s">
        <v>2384</v>
      </c>
    </row>
    <row r="700" spans="1:2">
      <c r="A700" s="44">
        <v>33456</v>
      </c>
      <c r="B700" s="44" t="s">
        <v>2385</v>
      </c>
    </row>
    <row r="701" spans="1:2">
      <c r="A701" s="44">
        <v>33457</v>
      </c>
      <c r="B701" s="44" t="s">
        <v>2386</v>
      </c>
    </row>
    <row r="702" spans="1:2">
      <c r="A702" s="44">
        <v>33458</v>
      </c>
      <c r="B702" s="44" t="s">
        <v>2387</v>
      </c>
    </row>
    <row r="703" spans="1:2">
      <c r="A703" s="44">
        <v>33459</v>
      </c>
      <c r="B703" s="44" t="s">
        <v>2388</v>
      </c>
    </row>
    <row r="704" spans="1:2">
      <c r="A704" s="44">
        <v>33460</v>
      </c>
      <c r="B704" s="44" t="s">
        <v>2389</v>
      </c>
    </row>
    <row r="705" spans="1:2">
      <c r="A705" s="44">
        <v>33461</v>
      </c>
      <c r="B705" s="44" t="s">
        <v>2390</v>
      </c>
    </row>
    <row r="706" spans="1:2">
      <c r="A706" s="44">
        <v>33462</v>
      </c>
      <c r="B706" s="44" t="s">
        <v>2391</v>
      </c>
    </row>
    <row r="707" spans="1:2">
      <c r="A707" s="44">
        <v>33463</v>
      </c>
      <c r="B707" s="44" t="s">
        <v>2392</v>
      </c>
    </row>
    <row r="708" spans="1:2">
      <c r="A708" s="44">
        <v>33464</v>
      </c>
      <c r="B708" s="44" t="s">
        <v>2393</v>
      </c>
    </row>
    <row r="709" spans="1:2">
      <c r="A709" s="44">
        <v>33465</v>
      </c>
      <c r="B709" s="44" t="s">
        <v>2394</v>
      </c>
    </row>
    <row r="710" spans="1:2">
      <c r="A710" s="44">
        <v>33466</v>
      </c>
      <c r="B710" s="44" t="s">
        <v>2395</v>
      </c>
    </row>
    <row r="711" spans="1:2">
      <c r="A711" s="44">
        <v>33467</v>
      </c>
      <c r="B711" s="44" t="s">
        <v>2396</v>
      </c>
    </row>
    <row r="712" spans="1:2">
      <c r="A712" s="44">
        <v>33468</v>
      </c>
      <c r="B712" s="44" t="s">
        <v>2397</v>
      </c>
    </row>
    <row r="713" spans="1:2">
      <c r="A713" s="44">
        <v>33469</v>
      </c>
      <c r="B713" s="44" t="s">
        <v>2398</v>
      </c>
    </row>
    <row r="714" spans="1:2">
      <c r="A714" s="44">
        <v>33470</v>
      </c>
      <c r="B714" s="44" t="s">
        <v>2399</v>
      </c>
    </row>
    <row r="715" spans="1:2">
      <c r="A715" s="44">
        <v>33471</v>
      </c>
      <c r="B715" s="44" t="s">
        <v>2400</v>
      </c>
    </row>
    <row r="716" spans="1:2">
      <c r="A716" s="44">
        <v>33472</v>
      </c>
      <c r="B716" s="44" t="s">
        <v>2401</v>
      </c>
    </row>
    <row r="717" spans="1:2">
      <c r="A717" s="44">
        <v>33473</v>
      </c>
      <c r="B717" s="44" t="s">
        <v>2402</v>
      </c>
    </row>
    <row r="718" spans="1:2">
      <c r="A718" s="44">
        <v>33474</v>
      </c>
      <c r="B718" s="44" t="s">
        <v>2403</v>
      </c>
    </row>
    <row r="719" spans="1:2">
      <c r="A719" s="44">
        <v>33475</v>
      </c>
      <c r="B719" s="44" t="s">
        <v>2404</v>
      </c>
    </row>
    <row r="720" spans="1:2">
      <c r="A720" s="44">
        <v>33476</v>
      </c>
      <c r="B720" s="44" t="s">
        <v>2405</v>
      </c>
    </row>
    <row r="721" spans="1:2">
      <c r="A721" s="44">
        <v>33477</v>
      </c>
      <c r="B721" s="44" t="s">
        <v>2406</v>
      </c>
    </row>
    <row r="722" spans="1:2">
      <c r="A722" s="44">
        <v>33478</v>
      </c>
      <c r="B722" s="44" t="s">
        <v>2407</v>
      </c>
    </row>
    <row r="723" spans="1:2">
      <c r="A723" s="44">
        <v>33479</v>
      </c>
      <c r="B723" s="44" t="s">
        <v>2408</v>
      </c>
    </row>
    <row r="724" spans="1:2">
      <c r="A724" s="44">
        <v>33480</v>
      </c>
      <c r="B724" s="44" t="s">
        <v>2409</v>
      </c>
    </row>
    <row r="725" spans="1:2">
      <c r="A725" s="44">
        <v>33481</v>
      </c>
      <c r="B725" s="44" t="s">
        <v>2410</v>
      </c>
    </row>
    <row r="726" spans="1:2">
      <c r="A726" s="44">
        <v>33482</v>
      </c>
      <c r="B726" s="44" t="s">
        <v>2411</v>
      </c>
    </row>
    <row r="727" spans="1:2">
      <c r="A727" s="44">
        <v>33483</v>
      </c>
      <c r="B727" s="44" t="s">
        <v>2412</v>
      </c>
    </row>
    <row r="728" spans="1:2">
      <c r="A728" s="44">
        <v>33484</v>
      </c>
      <c r="B728" s="44" t="s">
        <v>2413</v>
      </c>
    </row>
    <row r="729" spans="1:2">
      <c r="A729" s="44">
        <v>33485</v>
      </c>
      <c r="B729" s="44" t="s">
        <v>2414</v>
      </c>
    </row>
    <row r="730" spans="1:2">
      <c r="A730" s="44">
        <v>33486</v>
      </c>
      <c r="B730" s="44" t="s">
        <v>2415</v>
      </c>
    </row>
    <row r="731" spans="1:2">
      <c r="A731" s="44">
        <v>33487</v>
      </c>
      <c r="B731" s="44" t="s">
        <v>2416</v>
      </c>
    </row>
    <row r="732" spans="1:2">
      <c r="A732" s="44">
        <v>33488</v>
      </c>
      <c r="B732" s="44" t="s">
        <v>2417</v>
      </c>
    </row>
    <row r="733" spans="1:2">
      <c r="A733" s="44">
        <v>33489</v>
      </c>
      <c r="B733" s="44" t="s">
        <v>2418</v>
      </c>
    </row>
    <row r="734" spans="1:2">
      <c r="A734" s="44">
        <v>33490</v>
      </c>
      <c r="B734" s="44" t="s">
        <v>2419</v>
      </c>
    </row>
    <row r="735" spans="1:2">
      <c r="A735" s="44">
        <v>33501</v>
      </c>
      <c r="B735" s="44" t="s">
        <v>2420</v>
      </c>
    </row>
    <row r="736" spans="1:2">
      <c r="A736" s="44">
        <v>33502</v>
      </c>
      <c r="B736" s="44" t="s">
        <v>2421</v>
      </c>
    </row>
    <row r="737" spans="1:2">
      <c r="A737" s="44">
        <v>33503</v>
      </c>
      <c r="B737" s="44" t="s">
        <v>2422</v>
      </c>
    </row>
    <row r="738" spans="1:2">
      <c r="A738" s="44">
        <v>33504</v>
      </c>
      <c r="B738" s="44" t="s">
        <v>2423</v>
      </c>
    </row>
    <row r="739" spans="1:2">
      <c r="A739" s="44">
        <v>33505</v>
      </c>
      <c r="B739" s="44" t="s">
        <v>2424</v>
      </c>
    </row>
    <row r="740" spans="1:2">
      <c r="A740" s="44">
        <v>33506</v>
      </c>
      <c r="B740" s="44" t="s">
        <v>2425</v>
      </c>
    </row>
    <row r="741" spans="1:2">
      <c r="A741" s="44">
        <v>33507</v>
      </c>
      <c r="B741" s="44" t="s">
        <v>2426</v>
      </c>
    </row>
    <row r="742" spans="1:2">
      <c r="A742" s="44">
        <v>33508</v>
      </c>
      <c r="B742" s="44" t="s">
        <v>2427</v>
      </c>
    </row>
    <row r="743" spans="1:2">
      <c r="A743" s="44">
        <v>33600</v>
      </c>
      <c r="B743" s="44" t="s">
        <v>2428</v>
      </c>
    </row>
    <row r="744" spans="1:2">
      <c r="A744" s="44">
        <v>33601</v>
      </c>
      <c r="B744" s="44" t="s">
        <v>2429</v>
      </c>
    </row>
    <row r="745" spans="1:2">
      <c r="A745" s="44">
        <v>33602</v>
      </c>
      <c r="B745" s="44" t="s">
        <v>2430</v>
      </c>
    </row>
    <row r="746" spans="1:2">
      <c r="A746" s="44">
        <v>33603</v>
      </c>
      <c r="B746" s="44" t="s">
        <v>2431</v>
      </c>
    </row>
    <row r="747" spans="1:2">
      <c r="A747" s="44">
        <v>33604</v>
      </c>
      <c r="B747" s="44" t="s">
        <v>2432</v>
      </c>
    </row>
    <row r="748" spans="1:2">
      <c r="A748" s="44">
        <v>33605</v>
      </c>
      <c r="B748" s="44" t="s">
        <v>2433</v>
      </c>
    </row>
    <row r="749" spans="1:2">
      <c r="A749" s="44">
        <v>33606</v>
      </c>
      <c r="B749" s="44" t="s">
        <v>2434</v>
      </c>
    </row>
    <row r="750" spans="1:2">
      <c r="A750" s="44">
        <v>33621</v>
      </c>
      <c r="B750" s="44" t="s">
        <v>2435</v>
      </c>
    </row>
    <row r="751" spans="1:2">
      <c r="A751" s="44">
        <v>33622</v>
      </c>
      <c r="B751" s="44" t="s">
        <v>2436</v>
      </c>
    </row>
    <row r="752" spans="1:2">
      <c r="A752" s="44">
        <v>33623</v>
      </c>
      <c r="B752" s="44" t="s">
        <v>2437</v>
      </c>
    </row>
    <row r="753" spans="1:2">
      <c r="A753" s="44">
        <v>33624</v>
      </c>
      <c r="B753" s="44" t="s">
        <v>2438</v>
      </c>
    </row>
    <row r="754" spans="1:2">
      <c r="A754" s="44">
        <v>33625</v>
      </c>
      <c r="B754" s="44" t="s">
        <v>2439</v>
      </c>
    </row>
    <row r="755" spans="1:2">
      <c r="A755" s="44">
        <v>33626</v>
      </c>
      <c r="B755" s="44" t="s">
        <v>2440</v>
      </c>
    </row>
    <row r="756" spans="1:2">
      <c r="A756" s="44">
        <v>33627</v>
      </c>
      <c r="B756" s="44" t="s">
        <v>2441</v>
      </c>
    </row>
    <row r="757" spans="1:2">
      <c r="A757" s="44">
        <v>33628</v>
      </c>
      <c r="B757" s="44" t="s">
        <v>2442</v>
      </c>
    </row>
    <row r="758" spans="1:2">
      <c r="A758" s="44">
        <v>33629</v>
      </c>
      <c r="B758" s="44" t="s">
        <v>2443</v>
      </c>
    </row>
    <row r="759" spans="1:2">
      <c r="A759" s="44">
        <v>33630</v>
      </c>
      <c r="B759" s="44" t="s">
        <v>2444</v>
      </c>
    </row>
    <row r="760" spans="1:2">
      <c r="A760" s="44">
        <v>33631</v>
      </c>
      <c r="B760" s="44" t="s">
        <v>2445</v>
      </c>
    </row>
    <row r="761" spans="1:2">
      <c r="A761" s="44">
        <v>33632</v>
      </c>
      <c r="B761" s="44" t="s">
        <v>2446</v>
      </c>
    </row>
    <row r="762" spans="1:2">
      <c r="A762" s="44">
        <v>33633</v>
      </c>
      <c r="B762" s="44" t="s">
        <v>2447</v>
      </c>
    </row>
    <row r="763" spans="1:2">
      <c r="A763" s="44">
        <v>33634</v>
      </c>
      <c r="B763" s="44" t="s">
        <v>2448</v>
      </c>
    </row>
    <row r="764" spans="1:2">
      <c r="A764" s="44">
        <v>33990</v>
      </c>
      <c r="B764" s="44" t="s">
        <v>2449</v>
      </c>
    </row>
    <row r="765" spans="1:2">
      <c r="A765" s="44">
        <v>33999</v>
      </c>
      <c r="B765" s="44" t="s">
        <v>2450</v>
      </c>
    </row>
    <row r="766" spans="1:2">
      <c r="A766" s="44">
        <v>33998</v>
      </c>
      <c r="B766" s="44" t="s">
        <v>2451</v>
      </c>
    </row>
    <row r="767" spans="1:2">
      <c r="A767" s="44">
        <v>33997</v>
      </c>
      <c r="B767" s="44" t="s">
        <v>2452</v>
      </c>
    </row>
    <row r="768" spans="1:2">
      <c r="A768" s="44">
        <v>34001</v>
      </c>
      <c r="B768" s="44" t="s">
        <v>2453</v>
      </c>
    </row>
    <row r="769" spans="1:2">
      <c r="A769" s="44">
        <v>34002</v>
      </c>
      <c r="B769" s="44" t="s">
        <v>2454</v>
      </c>
    </row>
    <row r="770" spans="1:2">
      <c r="A770" s="44">
        <v>34003</v>
      </c>
      <c r="B770" s="44" t="s">
        <v>2455</v>
      </c>
    </row>
    <row r="771" spans="1:2">
      <c r="A771" s="44">
        <v>34004</v>
      </c>
      <c r="B771" s="44" t="s">
        <v>2456</v>
      </c>
    </row>
    <row r="772" spans="1:2">
      <c r="A772" s="44">
        <v>34005</v>
      </c>
      <c r="B772" s="44" t="s">
        <v>2457</v>
      </c>
    </row>
    <row r="773" spans="1:2">
      <c r="A773" s="44">
        <v>34006</v>
      </c>
      <c r="B773" s="44" t="s">
        <v>2458</v>
      </c>
    </row>
    <row r="774" spans="1:2">
      <c r="A774" s="44">
        <v>34007</v>
      </c>
      <c r="B774" s="44" t="s">
        <v>2459</v>
      </c>
    </row>
    <row r="775" spans="1:2">
      <c r="A775" s="44">
        <v>34008</v>
      </c>
      <c r="B775" s="44" t="s">
        <v>2460</v>
      </c>
    </row>
    <row r="776" spans="1:2">
      <c r="A776" s="44">
        <v>34009</v>
      </c>
      <c r="B776" s="44" t="s">
        <v>2461</v>
      </c>
    </row>
    <row r="777" spans="1:2">
      <c r="A777" s="44">
        <v>34010</v>
      </c>
      <c r="B777" s="44" t="s">
        <v>2462</v>
      </c>
    </row>
    <row r="778" spans="1:2">
      <c r="A778" s="44">
        <v>34011</v>
      </c>
      <c r="B778" s="44" t="s">
        <v>2463</v>
      </c>
    </row>
    <row r="779" spans="1:2">
      <c r="A779" s="44">
        <v>34012</v>
      </c>
      <c r="B779" s="44" t="s">
        <v>2464</v>
      </c>
    </row>
    <row r="780" spans="1:2">
      <c r="A780" s="44">
        <v>34013</v>
      </c>
      <c r="B780" s="44" t="s">
        <v>2465</v>
      </c>
    </row>
    <row r="781" spans="1:2">
      <c r="A781" s="44">
        <v>34014</v>
      </c>
      <c r="B781" s="44" t="s">
        <v>2466</v>
      </c>
    </row>
    <row r="782" spans="1:2">
      <c r="A782" s="44">
        <v>34015</v>
      </c>
      <c r="B782" s="44" t="s">
        <v>2467</v>
      </c>
    </row>
    <row r="783" spans="1:2">
      <c r="A783" s="44">
        <v>34021</v>
      </c>
      <c r="B783" s="44" t="s">
        <v>4940</v>
      </c>
    </row>
    <row r="784" spans="1:2">
      <c r="A784" s="44">
        <v>34022</v>
      </c>
      <c r="B784" s="44" t="s">
        <v>4941</v>
      </c>
    </row>
    <row r="785" spans="1:2">
      <c r="A785" s="44">
        <v>34023</v>
      </c>
      <c r="B785" s="44" t="s">
        <v>4942</v>
      </c>
    </row>
    <row r="786" spans="1:2">
      <c r="A786" s="44">
        <v>34091</v>
      </c>
      <c r="B786" s="44" t="s">
        <v>2468</v>
      </c>
    </row>
    <row r="787" spans="1:2">
      <c r="A787" s="44">
        <v>34092</v>
      </c>
      <c r="B787" s="44" t="s">
        <v>2469</v>
      </c>
    </row>
    <row r="788" spans="1:2">
      <c r="A788" s="44">
        <v>34093</v>
      </c>
      <c r="B788" s="44" t="s">
        <v>2470</v>
      </c>
    </row>
    <row r="789" spans="1:2">
      <c r="A789" s="44">
        <v>34094</v>
      </c>
      <c r="B789" s="44" t="s">
        <v>2471</v>
      </c>
    </row>
    <row r="790" spans="1:2">
      <c r="A790" s="44">
        <v>34095</v>
      </c>
      <c r="B790" s="44" t="s">
        <v>2472</v>
      </c>
    </row>
    <row r="791" spans="1:2">
      <c r="A791" s="44">
        <v>34096</v>
      </c>
      <c r="B791" s="44" t="s">
        <v>2473</v>
      </c>
    </row>
    <row r="792" spans="1:2">
      <c r="A792" s="44">
        <v>34097</v>
      </c>
      <c r="B792" s="44" t="s">
        <v>2474</v>
      </c>
    </row>
    <row r="793" spans="1:2">
      <c r="A793" s="44">
        <v>34098</v>
      </c>
      <c r="B793" s="44" t="s">
        <v>2475</v>
      </c>
    </row>
    <row r="794" spans="1:2">
      <c r="A794" s="44">
        <v>34099</v>
      </c>
      <c r="B794" s="44" t="s">
        <v>2476</v>
      </c>
    </row>
    <row r="795" spans="1:2">
      <c r="A795" s="44">
        <v>34101</v>
      </c>
      <c r="B795" s="44" t="s">
        <v>2477</v>
      </c>
    </row>
    <row r="796" spans="1:2">
      <c r="A796" s="44">
        <v>34102</v>
      </c>
      <c r="B796" s="44" t="s">
        <v>2478</v>
      </c>
    </row>
    <row r="797" spans="1:2">
      <c r="A797" s="44">
        <v>34103</v>
      </c>
      <c r="B797" s="44" t="s">
        <v>2479</v>
      </c>
    </row>
    <row r="798" spans="1:2">
      <c r="A798" s="44">
        <v>34104</v>
      </c>
      <c r="B798" s="44" t="s">
        <v>2480</v>
      </c>
    </row>
    <row r="799" spans="1:2">
      <c r="A799" s="44">
        <v>34105</v>
      </c>
      <c r="B799" s="44" t="s">
        <v>2481</v>
      </c>
    </row>
    <row r="800" spans="1:2">
      <c r="A800" s="44">
        <v>34106</v>
      </c>
      <c r="B800" s="44" t="s">
        <v>2482</v>
      </c>
    </row>
    <row r="801" spans="1:2">
      <c r="A801" s="44">
        <v>34107</v>
      </c>
      <c r="B801" s="44" t="s">
        <v>2483</v>
      </c>
    </row>
    <row r="802" spans="1:2">
      <c r="A802" s="44">
        <v>34108</v>
      </c>
      <c r="B802" s="44" t="s">
        <v>2484</v>
      </c>
    </row>
    <row r="803" spans="1:2">
      <c r="A803" s="44">
        <v>34109</v>
      </c>
      <c r="B803" s="44" t="s">
        <v>2485</v>
      </c>
    </row>
    <row r="804" spans="1:2">
      <c r="A804" s="44">
        <v>34110</v>
      </c>
      <c r="B804" s="44" t="s">
        <v>2486</v>
      </c>
    </row>
    <row r="805" spans="1:2">
      <c r="A805" s="44">
        <v>34111</v>
      </c>
      <c r="B805" s="44" t="s">
        <v>2487</v>
      </c>
    </row>
    <row r="806" spans="1:2">
      <c r="A806" s="44">
        <v>34112</v>
      </c>
      <c r="B806" s="44" t="s">
        <v>2488</v>
      </c>
    </row>
    <row r="807" spans="1:2">
      <c r="A807" s="44">
        <v>34113</v>
      </c>
      <c r="B807" s="44" t="s">
        <v>2489</v>
      </c>
    </row>
    <row r="808" spans="1:2">
      <c r="A808" s="44">
        <v>34114</v>
      </c>
      <c r="B808" s="44" t="s">
        <v>2490</v>
      </c>
    </row>
    <row r="809" spans="1:2">
      <c r="A809" s="44">
        <v>34201</v>
      </c>
      <c r="B809" s="44" t="s">
        <v>2491</v>
      </c>
    </row>
    <row r="810" spans="1:2">
      <c r="A810" s="44">
        <v>34202</v>
      </c>
      <c r="B810" s="44" t="s">
        <v>2492</v>
      </c>
    </row>
    <row r="811" spans="1:2">
      <c r="A811" s="44">
        <v>34203</v>
      </c>
      <c r="B811" s="44" t="s">
        <v>2493</v>
      </c>
    </row>
    <row r="812" spans="1:2">
      <c r="A812" s="44">
        <v>34204</v>
      </c>
      <c r="B812" s="44" t="s">
        <v>2494</v>
      </c>
    </row>
    <row r="813" spans="1:2">
      <c r="A813" s="44">
        <v>34205</v>
      </c>
      <c r="B813" s="44" t="s">
        <v>2495</v>
      </c>
    </row>
    <row r="814" spans="1:2">
      <c r="A814" s="44">
        <v>34206</v>
      </c>
      <c r="B814" s="44" t="s">
        <v>2496</v>
      </c>
    </row>
    <row r="815" spans="1:2">
      <c r="A815" s="44">
        <v>34207</v>
      </c>
      <c r="B815" s="44" t="s">
        <v>2497</v>
      </c>
    </row>
    <row r="816" spans="1:2">
      <c r="A816" s="44">
        <v>34208</v>
      </c>
      <c r="B816" s="44" t="s">
        <v>2498</v>
      </c>
    </row>
    <row r="817" spans="1:2">
      <c r="A817" s="44">
        <v>34209</v>
      </c>
      <c r="B817" s="44" t="s">
        <v>2499</v>
      </c>
    </row>
    <row r="818" spans="1:2">
      <c r="A818" s="44">
        <v>34210</v>
      </c>
      <c r="B818" s="44" t="s">
        <v>2500</v>
      </c>
    </row>
    <row r="819" spans="1:2">
      <c r="A819" s="44">
        <v>34211</v>
      </c>
      <c r="B819" s="44" t="s">
        <v>2501</v>
      </c>
    </row>
    <row r="820" spans="1:2">
      <c r="A820" s="44">
        <v>34212</v>
      </c>
      <c r="B820" s="44" t="s">
        <v>2502</v>
      </c>
    </row>
    <row r="821" spans="1:2">
      <c r="A821" s="44">
        <v>34213</v>
      </c>
      <c r="B821" s="44" t="s">
        <v>2503</v>
      </c>
    </row>
    <row r="822" spans="1:2">
      <c r="A822" s="44">
        <v>34214</v>
      </c>
      <c r="B822" s="44" t="s">
        <v>2504</v>
      </c>
    </row>
    <row r="823" spans="1:2">
      <c r="A823" s="44">
        <v>34215</v>
      </c>
      <c r="B823" s="44" t="s">
        <v>2505</v>
      </c>
    </row>
    <row r="824" spans="1:2">
      <c r="A824" s="44">
        <v>34216</v>
      </c>
      <c r="B824" s="44" t="s">
        <v>2506</v>
      </c>
    </row>
    <row r="825" spans="1:2">
      <c r="A825" s="44">
        <v>34217</v>
      </c>
      <c r="B825" s="44" t="s">
        <v>2507</v>
      </c>
    </row>
    <row r="826" spans="1:2">
      <c r="A826" s="44">
        <v>34218</v>
      </c>
      <c r="B826" s="44" t="s">
        <v>2508</v>
      </c>
    </row>
    <row r="827" spans="1:2">
      <c r="A827" s="44">
        <v>34219</v>
      </c>
      <c r="B827" s="44" t="s">
        <v>2509</v>
      </c>
    </row>
    <row r="828" spans="1:2">
      <c r="A828" s="44">
        <v>34220</v>
      </c>
      <c r="B828" s="44" t="s">
        <v>2510</v>
      </c>
    </row>
    <row r="829" spans="1:2">
      <c r="A829" s="44">
        <v>34221</v>
      </c>
      <c r="B829" s="44" t="s">
        <v>2511</v>
      </c>
    </row>
    <row r="830" spans="1:2">
      <c r="A830" s="44">
        <v>34222</v>
      </c>
      <c r="B830" s="44" t="s">
        <v>2512</v>
      </c>
    </row>
    <row r="831" spans="1:2">
      <c r="A831" s="44">
        <v>34223</v>
      </c>
      <c r="B831" s="44" t="s">
        <v>2513</v>
      </c>
    </row>
    <row r="832" spans="1:2">
      <c r="A832" s="44">
        <v>34224</v>
      </c>
      <c r="B832" s="44" t="s">
        <v>2514</v>
      </c>
    </row>
    <row r="833" spans="1:2">
      <c r="A833" s="44">
        <v>34225</v>
      </c>
      <c r="B833" s="44" t="s">
        <v>2515</v>
      </c>
    </row>
    <row r="834" spans="1:2">
      <c r="A834" s="44">
        <v>34226</v>
      </c>
      <c r="B834" s="44" t="s">
        <v>2516</v>
      </c>
    </row>
    <row r="835" spans="1:2">
      <c r="A835" s="44">
        <v>34227</v>
      </c>
      <c r="B835" s="44" t="s">
        <v>2517</v>
      </c>
    </row>
    <row r="836" spans="1:2">
      <c r="A836" s="44">
        <v>34228</v>
      </c>
      <c r="B836" s="44" t="s">
        <v>2518</v>
      </c>
    </row>
    <row r="837" spans="1:2">
      <c r="A837" s="44">
        <v>34229</v>
      </c>
      <c r="B837" s="44" t="s">
        <v>2519</v>
      </c>
    </row>
    <row r="838" spans="1:2">
      <c r="A838" s="44">
        <v>34230</v>
      </c>
      <c r="B838" s="44" t="s">
        <v>2520</v>
      </c>
    </row>
    <row r="839" spans="1:2">
      <c r="A839" s="44">
        <v>34231</v>
      </c>
      <c r="B839" s="44" t="s">
        <v>2521</v>
      </c>
    </row>
    <row r="840" spans="1:2">
      <c r="A840" s="44">
        <v>34232</v>
      </c>
      <c r="B840" s="44" t="s">
        <v>2522</v>
      </c>
    </row>
    <row r="841" spans="1:2">
      <c r="A841" s="44">
        <v>34233</v>
      </c>
      <c r="B841" s="44" t="s">
        <v>2523</v>
      </c>
    </row>
    <row r="842" spans="1:2">
      <c r="A842" s="44">
        <v>34234</v>
      </c>
      <c r="B842" s="44" t="s">
        <v>2524</v>
      </c>
    </row>
    <row r="843" spans="1:2">
      <c r="A843" s="44">
        <v>34235</v>
      </c>
      <c r="B843" s="44" t="s">
        <v>2525</v>
      </c>
    </row>
    <row r="844" spans="1:2">
      <c r="A844" s="44">
        <v>34236</v>
      </c>
      <c r="B844" s="44" t="s">
        <v>2526</v>
      </c>
    </row>
    <row r="845" spans="1:2">
      <c r="A845" s="44">
        <v>34237</v>
      </c>
      <c r="B845" s="44" t="s">
        <v>2527</v>
      </c>
    </row>
    <row r="846" spans="1:2">
      <c r="A846" s="44">
        <v>34238</v>
      </c>
      <c r="B846" s="44" t="s">
        <v>3906</v>
      </c>
    </row>
    <row r="847" spans="1:2">
      <c r="A847" s="44">
        <v>35001</v>
      </c>
      <c r="B847" s="44" t="s">
        <v>2528</v>
      </c>
    </row>
    <row r="848" spans="1:2">
      <c r="A848" s="44">
        <v>35002</v>
      </c>
      <c r="B848" s="44" t="s">
        <v>2529</v>
      </c>
    </row>
    <row r="849" spans="1:2">
      <c r="A849" s="44">
        <v>35003</v>
      </c>
      <c r="B849" s="44" t="s">
        <v>2530</v>
      </c>
    </row>
    <row r="850" spans="1:2">
      <c r="A850" s="44">
        <v>35107</v>
      </c>
      <c r="B850" s="44" t="s">
        <v>2531</v>
      </c>
    </row>
    <row r="851" spans="1:2">
      <c r="A851" s="44">
        <v>35108</v>
      </c>
      <c r="B851" s="44" t="s">
        <v>2532</v>
      </c>
    </row>
    <row r="852" spans="1:2">
      <c r="A852" s="44">
        <v>35201</v>
      </c>
      <c r="B852" s="44" t="s">
        <v>2533</v>
      </c>
    </row>
    <row r="853" spans="1:2">
      <c r="A853" s="44">
        <v>35202</v>
      </c>
      <c r="B853" s="44" t="s">
        <v>2534</v>
      </c>
    </row>
    <row r="854" spans="1:2">
      <c r="A854" s="44">
        <v>35203</v>
      </c>
      <c r="B854" s="44" t="s">
        <v>2535</v>
      </c>
    </row>
    <row r="855" spans="1:2">
      <c r="A855" s="44">
        <v>35204</v>
      </c>
      <c r="B855" s="44" t="s">
        <v>2536</v>
      </c>
    </row>
    <row r="856" spans="1:2">
      <c r="A856" s="44">
        <v>35205</v>
      </c>
      <c r="B856" s="44" t="s">
        <v>2537</v>
      </c>
    </row>
    <row r="857" spans="1:2">
      <c r="A857" s="44">
        <v>35206</v>
      </c>
      <c r="B857" s="44" t="s">
        <v>2538</v>
      </c>
    </row>
    <row r="858" spans="1:2">
      <c r="A858" s="44">
        <v>35207</v>
      </c>
      <c r="B858" s="44" t="s">
        <v>2539</v>
      </c>
    </row>
    <row r="859" spans="1:2">
      <c r="A859" s="44">
        <v>35208</v>
      </c>
      <c r="B859" s="44" t="s">
        <v>2540</v>
      </c>
    </row>
    <row r="860" spans="1:2">
      <c r="A860" s="44">
        <v>35209</v>
      </c>
      <c r="B860" s="44" t="s">
        <v>2541</v>
      </c>
    </row>
    <row r="861" spans="1:2">
      <c r="A861" s="44">
        <v>35210</v>
      </c>
      <c r="B861" s="44" t="s">
        <v>2542</v>
      </c>
    </row>
    <row r="862" spans="1:2">
      <c r="A862" s="44">
        <v>35211</v>
      </c>
      <c r="B862" s="44" t="s">
        <v>2543</v>
      </c>
    </row>
    <row r="863" spans="1:2">
      <c r="A863" s="44">
        <v>35212</v>
      </c>
      <c r="B863" s="44" t="s">
        <v>2544</v>
      </c>
    </row>
    <row r="864" spans="1:2">
      <c r="A864" s="44">
        <v>35213</v>
      </c>
      <c r="B864" s="44" t="s">
        <v>2545</v>
      </c>
    </row>
    <row r="865" spans="1:2">
      <c r="A865" s="44">
        <v>35214</v>
      </c>
      <c r="B865" s="44" t="s">
        <v>2546</v>
      </c>
    </row>
    <row r="866" spans="1:2">
      <c r="A866" s="44">
        <v>35215</v>
      </c>
      <c r="B866" s="44" t="s">
        <v>2547</v>
      </c>
    </row>
    <row r="867" spans="1:2">
      <c r="A867" s="44">
        <v>35216</v>
      </c>
      <c r="B867" s="44" t="s">
        <v>2548</v>
      </c>
    </row>
    <row r="868" spans="1:2">
      <c r="A868" s="44">
        <v>35217</v>
      </c>
      <c r="B868" s="44" t="s">
        <v>2549</v>
      </c>
    </row>
    <row r="869" spans="1:2">
      <c r="A869" s="44">
        <v>35301</v>
      </c>
      <c r="B869" s="44" t="s">
        <v>2550</v>
      </c>
    </row>
    <row r="870" spans="1:2">
      <c r="A870" s="44">
        <v>35302</v>
      </c>
      <c r="B870" s="44" t="s">
        <v>2551</v>
      </c>
    </row>
    <row r="871" spans="1:2">
      <c r="A871" s="44">
        <v>35303</v>
      </c>
      <c r="B871" s="44" t="s">
        <v>2552</v>
      </c>
    </row>
    <row r="872" spans="1:2">
      <c r="A872" s="44">
        <v>35304</v>
      </c>
      <c r="B872" s="44" t="s">
        <v>2553</v>
      </c>
    </row>
    <row r="873" spans="1:2">
      <c r="A873" s="44">
        <v>35305</v>
      </c>
      <c r="B873" s="44" t="s">
        <v>2554</v>
      </c>
    </row>
    <row r="874" spans="1:2">
      <c r="A874" s="44">
        <v>35306</v>
      </c>
      <c r="B874" s="44" t="s">
        <v>2555</v>
      </c>
    </row>
    <row r="875" spans="1:2">
      <c r="A875" s="44">
        <v>35307</v>
      </c>
      <c r="B875" s="44" t="s">
        <v>2556</v>
      </c>
    </row>
    <row r="876" spans="1:2">
      <c r="A876" s="44">
        <v>35308</v>
      </c>
      <c r="B876" s="44" t="s">
        <v>2557</v>
      </c>
    </row>
    <row r="877" spans="1:2">
      <c r="A877" s="44">
        <v>35309</v>
      </c>
      <c r="B877" s="44" t="s">
        <v>2558</v>
      </c>
    </row>
    <row r="878" spans="1:2">
      <c r="A878" s="44">
        <v>35310</v>
      </c>
      <c r="B878" s="44" t="s">
        <v>2559</v>
      </c>
    </row>
    <row r="879" spans="1:2">
      <c r="A879" s="44">
        <v>35311</v>
      </c>
      <c r="B879" s="44" t="s">
        <v>2560</v>
      </c>
    </row>
    <row r="880" spans="1:2">
      <c r="A880" s="44">
        <v>35312</v>
      </c>
      <c r="B880" s="44" t="s">
        <v>2561</v>
      </c>
    </row>
    <row r="881" spans="1:2">
      <c r="A881" s="44">
        <v>36002</v>
      </c>
      <c r="B881" s="44" t="s">
        <v>2562</v>
      </c>
    </row>
    <row r="882" spans="1:2">
      <c r="A882" s="44">
        <v>36007</v>
      </c>
      <c r="B882" s="44" t="s">
        <v>2563</v>
      </c>
    </row>
    <row r="883" spans="1:2">
      <c r="A883" s="44">
        <v>36008</v>
      </c>
      <c r="B883" s="44" t="s">
        <v>2564</v>
      </c>
    </row>
    <row r="884" spans="1:2">
      <c r="A884" s="44">
        <v>36009</v>
      </c>
      <c r="B884" s="44" t="s">
        <v>2565</v>
      </c>
    </row>
    <row r="885" spans="1:2">
      <c r="A885" s="44">
        <v>36010</v>
      </c>
      <c r="B885" s="44" t="s">
        <v>2566</v>
      </c>
    </row>
    <row r="886" spans="1:2">
      <c r="A886" s="44">
        <v>36011</v>
      </c>
      <c r="B886" s="44" t="s">
        <v>2567</v>
      </c>
    </row>
    <row r="887" spans="1:2">
      <c r="A887" s="44">
        <v>36012</v>
      </c>
      <c r="B887" s="44" t="s">
        <v>2568</v>
      </c>
    </row>
    <row r="888" spans="1:2">
      <c r="A888" s="44">
        <v>36013</v>
      </c>
      <c r="B888" s="44" t="s">
        <v>2569</v>
      </c>
    </row>
    <row r="889" spans="1:2">
      <c r="A889" s="44">
        <v>36014</v>
      </c>
      <c r="B889" s="44" t="s">
        <v>2570</v>
      </c>
    </row>
    <row r="890" spans="1:2">
      <c r="A890" s="44">
        <v>36501</v>
      </c>
      <c r="B890" s="44" t="s">
        <v>2571</v>
      </c>
    </row>
    <row r="891" spans="1:2">
      <c r="A891" s="44">
        <v>36502</v>
      </c>
      <c r="B891" s="44" t="s">
        <v>2572</v>
      </c>
    </row>
    <row r="892" spans="1:2">
      <c r="A892" s="44">
        <v>36503</v>
      </c>
      <c r="B892" s="44" t="s">
        <v>2573</v>
      </c>
    </row>
    <row r="893" spans="1:2">
      <c r="A893" s="44">
        <v>36504</v>
      </c>
      <c r="B893" s="44" t="s">
        <v>2574</v>
      </c>
    </row>
    <row r="894" spans="1:2">
      <c r="A894" s="44">
        <v>36505</v>
      </c>
      <c r="B894" s="44" t="s">
        <v>4076</v>
      </c>
    </row>
    <row r="895" spans="1:2">
      <c r="A895" s="44">
        <v>36506</v>
      </c>
      <c r="B895" s="44" t="s">
        <v>4077</v>
      </c>
    </row>
    <row r="896" spans="1:2">
      <c r="A896" s="44">
        <v>36507</v>
      </c>
      <c r="B896" s="44" t="s">
        <v>4078</v>
      </c>
    </row>
    <row r="897" spans="1:2">
      <c r="A897" s="44">
        <v>36601</v>
      </c>
      <c r="B897" s="44" t="s">
        <v>4079</v>
      </c>
    </row>
    <row r="898" spans="1:2">
      <c r="A898" s="44">
        <v>36602</v>
      </c>
      <c r="B898" s="44" t="s">
        <v>4080</v>
      </c>
    </row>
    <row r="899" spans="1:2">
      <c r="A899" s="44">
        <v>36603</v>
      </c>
      <c r="B899" s="44" t="s">
        <v>4081</v>
      </c>
    </row>
    <row r="900" spans="1:2">
      <c r="A900" s="44">
        <v>37001</v>
      </c>
      <c r="B900" s="44" t="s">
        <v>2575</v>
      </c>
    </row>
    <row r="901" spans="1:2">
      <c r="A901" s="44">
        <v>39001</v>
      </c>
      <c r="B901" s="44" t="s">
        <v>2576</v>
      </c>
    </row>
    <row r="902" spans="1:2">
      <c r="A902" s="44">
        <v>39002</v>
      </c>
      <c r="B902" s="44" t="s">
        <v>2577</v>
      </c>
    </row>
    <row r="903" spans="1:2">
      <c r="A903" s="44">
        <v>39003</v>
      </c>
      <c r="B903" s="44" t="s">
        <v>2578</v>
      </c>
    </row>
    <row r="904" spans="1:2">
      <c r="A904" s="44">
        <v>39004</v>
      </c>
      <c r="B904" s="44" t="s">
        <v>2579</v>
      </c>
    </row>
    <row r="905" spans="1:2">
      <c r="A905" s="44">
        <v>39005</v>
      </c>
      <c r="B905" s="44" t="s">
        <v>2580</v>
      </c>
    </row>
    <row r="906" spans="1:2">
      <c r="A906" s="44">
        <v>39006</v>
      </c>
      <c r="B906" s="44" t="s">
        <v>2581</v>
      </c>
    </row>
    <row r="907" spans="1:2">
      <c r="A907" s="44">
        <v>39007</v>
      </c>
      <c r="B907" s="44" t="s">
        <v>2582</v>
      </c>
    </row>
    <row r="908" spans="1:2">
      <c r="A908" s="44">
        <v>39008</v>
      </c>
      <c r="B908" s="44" t="s">
        <v>2583</v>
      </c>
    </row>
    <row r="909" spans="1:2">
      <c r="A909" s="44">
        <v>39009</v>
      </c>
      <c r="B909" s="44" t="s">
        <v>2584</v>
      </c>
    </row>
    <row r="910" spans="1:2">
      <c r="A910" s="44">
        <v>39010</v>
      </c>
      <c r="B910" s="44" t="s">
        <v>2585</v>
      </c>
    </row>
    <row r="911" spans="1:2">
      <c r="A911" s="44">
        <v>39011</v>
      </c>
      <c r="B911" s="44" t="s">
        <v>2586</v>
      </c>
    </row>
    <row r="912" spans="1:2">
      <c r="A912" s="44">
        <v>39012</v>
      </c>
      <c r="B912" s="44" t="s">
        <v>2587</v>
      </c>
    </row>
    <row r="913" spans="1:2">
      <c r="A913" s="44">
        <v>39013</v>
      </c>
      <c r="B913" s="44" t="s">
        <v>2588</v>
      </c>
    </row>
    <row r="914" spans="1:2">
      <c r="A914" s="44">
        <v>39014</v>
      </c>
      <c r="B914" s="44" t="s">
        <v>2589</v>
      </c>
    </row>
    <row r="915" spans="1:2">
      <c r="A915" s="44">
        <v>39015</v>
      </c>
      <c r="B915" s="44" t="s">
        <v>2590</v>
      </c>
    </row>
    <row r="916" spans="1:2">
      <c r="A916" s="44">
        <v>39016</v>
      </c>
      <c r="B916" s="44" t="s">
        <v>2591</v>
      </c>
    </row>
    <row r="917" spans="1:2">
      <c r="A917" s="44">
        <v>39017</v>
      </c>
      <c r="B917" s="44" t="s">
        <v>2592</v>
      </c>
    </row>
    <row r="918" spans="1:2">
      <c r="A918" s="44">
        <v>39018</v>
      </c>
      <c r="B918" s="44" t="s">
        <v>2593</v>
      </c>
    </row>
    <row r="919" spans="1:2">
      <c r="A919" s="44">
        <v>39019</v>
      </c>
      <c r="B919" s="44" t="s">
        <v>2594</v>
      </c>
    </row>
    <row r="920" spans="1:2">
      <c r="A920" s="44">
        <v>39020</v>
      </c>
      <c r="B920" s="44" t="s">
        <v>2595</v>
      </c>
    </row>
    <row r="921" spans="1:2">
      <c r="A921" s="44">
        <v>39021</v>
      </c>
      <c r="B921" s="44" t="s">
        <v>2596</v>
      </c>
    </row>
    <row r="922" spans="1:2">
      <c r="A922" s="44">
        <v>39022</v>
      </c>
      <c r="B922" s="44" t="s">
        <v>2597</v>
      </c>
    </row>
    <row r="923" spans="1:2">
      <c r="A923" s="44">
        <v>39023</v>
      </c>
      <c r="B923" s="44" t="s">
        <v>2598</v>
      </c>
    </row>
    <row r="924" spans="1:2">
      <c r="A924" s="44">
        <v>39024</v>
      </c>
      <c r="B924" s="44" t="s">
        <v>2599</v>
      </c>
    </row>
    <row r="925" spans="1:2">
      <c r="A925" s="44">
        <v>39025</v>
      </c>
      <c r="B925" s="44" t="s">
        <v>2600</v>
      </c>
    </row>
    <row r="926" spans="1:2">
      <c r="A926" s="83">
        <v>39026</v>
      </c>
      <c r="B926" s="44" t="s">
        <v>2601</v>
      </c>
    </row>
    <row r="927" spans="1:2">
      <c r="A927" s="44">
        <v>39027</v>
      </c>
      <c r="B927" s="44" t="s">
        <v>2602</v>
      </c>
    </row>
    <row r="928" spans="1:2">
      <c r="A928" s="44">
        <v>39101</v>
      </c>
      <c r="B928" s="44" t="s">
        <v>2603</v>
      </c>
    </row>
    <row r="929" spans="1:2">
      <c r="A929" s="44">
        <v>39102</v>
      </c>
      <c r="B929" s="44" t="s">
        <v>2604</v>
      </c>
    </row>
    <row r="930" spans="1:2">
      <c r="A930" s="44">
        <v>39103</v>
      </c>
      <c r="B930" s="44" t="s">
        <v>2605</v>
      </c>
    </row>
    <row r="931" spans="1:2">
      <c r="A931" s="44">
        <v>39104</v>
      </c>
      <c r="B931" s="44" t="s">
        <v>2606</v>
      </c>
    </row>
    <row r="932" spans="1:2">
      <c r="A932" s="44">
        <v>39105</v>
      </c>
      <c r="B932" s="44" t="s">
        <v>2607</v>
      </c>
    </row>
    <row r="933" spans="1:2">
      <c r="A933" s="44">
        <v>39501</v>
      </c>
      <c r="B933" s="44" t="s">
        <v>2608</v>
      </c>
    </row>
    <row r="934" spans="1:2">
      <c r="A934" s="44">
        <v>39502</v>
      </c>
      <c r="B934" s="44" t="s">
        <v>2609</v>
      </c>
    </row>
    <row r="936" spans="1:2">
      <c r="A936" s="44">
        <v>1000</v>
      </c>
      <c r="B936" s="44" t="s">
        <v>2610</v>
      </c>
    </row>
    <row r="937" spans="1:2">
      <c r="A937" s="44">
        <v>1001</v>
      </c>
      <c r="B937" s="44" t="s">
        <v>2611</v>
      </c>
    </row>
    <row r="938" spans="1:2">
      <c r="A938" s="44">
        <v>1002</v>
      </c>
      <c r="B938" s="44" t="s">
        <v>2612</v>
      </c>
    </row>
    <row r="939" spans="1:2">
      <c r="A939" s="44">
        <v>1003</v>
      </c>
      <c r="B939" s="44" t="s">
        <v>2613</v>
      </c>
    </row>
    <row r="940" spans="1:2">
      <c r="A940" s="44">
        <v>1004</v>
      </c>
      <c r="B940" s="44" t="s">
        <v>2614</v>
      </c>
    </row>
    <row r="941" spans="1:2">
      <c r="A941" s="25">
        <v>1005</v>
      </c>
      <c r="B941" s="44" t="s">
        <v>2615</v>
      </c>
    </row>
    <row r="942" spans="1:2">
      <c r="A942">
        <v>1006</v>
      </c>
      <c r="B942" s="44" t="s">
        <v>2616</v>
      </c>
    </row>
    <row r="943" spans="1:2">
      <c r="A943">
        <v>1007</v>
      </c>
      <c r="B943" s="44" t="s">
        <v>2617</v>
      </c>
    </row>
    <row r="944" spans="1:2">
      <c r="A944">
        <v>1008</v>
      </c>
      <c r="B944" s="44" t="s">
        <v>2618</v>
      </c>
    </row>
    <row r="945" spans="1:2">
      <c r="A945">
        <v>1009</v>
      </c>
      <c r="B945" s="44" t="s">
        <v>2619</v>
      </c>
    </row>
    <row r="946" spans="1:2">
      <c r="A946">
        <v>1010</v>
      </c>
      <c r="B946" s="44" t="s">
        <v>2620</v>
      </c>
    </row>
    <row r="947" spans="1:2">
      <c r="A947">
        <v>1011</v>
      </c>
      <c r="B947" s="44" t="s">
        <v>2621</v>
      </c>
    </row>
    <row r="948" spans="1:2">
      <c r="A948">
        <v>1012</v>
      </c>
      <c r="B948" s="44" t="s">
        <v>2622</v>
      </c>
    </row>
    <row r="949" spans="1:2">
      <c r="A949">
        <v>1013</v>
      </c>
      <c r="B949" s="44" t="s">
        <v>2623</v>
      </c>
    </row>
    <row r="950" spans="1:2">
      <c r="A950"/>
    </row>
    <row r="951" spans="1:2">
      <c r="A951">
        <v>10001</v>
      </c>
      <c r="B951" s="44" t="s">
        <v>2624</v>
      </c>
    </row>
    <row r="952" spans="1:2">
      <c r="A952">
        <v>10002</v>
      </c>
      <c r="B952" s="44" t="s">
        <v>2625</v>
      </c>
    </row>
    <row r="953" spans="1:2">
      <c r="A953">
        <v>10003</v>
      </c>
      <c r="B953" s="44" t="s">
        <v>2626</v>
      </c>
    </row>
    <row r="954" spans="1:2">
      <c r="A954">
        <v>10004</v>
      </c>
      <c r="B954" s="44" t="s">
        <v>2627</v>
      </c>
    </row>
    <row r="955" spans="1:2">
      <c r="A955">
        <v>10005</v>
      </c>
      <c r="B955" s="44" t="s">
        <v>2628</v>
      </c>
    </row>
    <row r="956" spans="1:2">
      <c r="A956">
        <v>10006</v>
      </c>
      <c r="B956" s="44" t="s">
        <v>2629</v>
      </c>
    </row>
    <row r="957" spans="1:2">
      <c r="A957">
        <v>10007</v>
      </c>
      <c r="B957" s="44" t="s">
        <v>2630</v>
      </c>
    </row>
    <row r="958" spans="1:2">
      <c r="A958">
        <v>10008</v>
      </c>
      <c r="B958" s="44" t="s">
        <v>2631</v>
      </c>
    </row>
    <row r="959" spans="1:2">
      <c r="A959">
        <v>10010</v>
      </c>
      <c r="B959" s="44" t="s">
        <v>2632</v>
      </c>
    </row>
    <row r="960" spans="1:2">
      <c r="A960">
        <v>10013</v>
      </c>
      <c r="B960" s="44" t="s">
        <v>2633</v>
      </c>
    </row>
    <row r="961" spans="1:2">
      <c r="A961">
        <v>10014</v>
      </c>
      <c r="B961" s="44" t="s">
        <v>2634</v>
      </c>
    </row>
    <row r="962" spans="1:2">
      <c r="A962">
        <v>10015</v>
      </c>
      <c r="B962" s="44" t="s">
        <v>2635</v>
      </c>
    </row>
    <row r="963" spans="1:2">
      <c r="A963">
        <v>10016</v>
      </c>
      <c r="B963" s="44" t="s">
        <v>2636</v>
      </c>
    </row>
    <row r="964" spans="1:2">
      <c r="A964">
        <v>10017</v>
      </c>
      <c r="B964" s="44" t="s">
        <v>2637</v>
      </c>
    </row>
    <row r="965" spans="1:2">
      <c r="A965">
        <v>10018</v>
      </c>
      <c r="B965" s="44" t="s">
        <v>2638</v>
      </c>
    </row>
    <row r="966" spans="1:2">
      <c r="A966">
        <v>10019</v>
      </c>
      <c r="B966" s="44" t="s">
        <v>2639</v>
      </c>
    </row>
    <row r="967" spans="1:2">
      <c r="A967">
        <v>10020</v>
      </c>
      <c r="B967" s="44" t="s">
        <v>2640</v>
      </c>
    </row>
    <row r="968" spans="1:2">
      <c r="A968">
        <v>10021</v>
      </c>
      <c r="B968" s="44" t="s">
        <v>2641</v>
      </c>
    </row>
    <row r="969" spans="1:2">
      <c r="A969">
        <v>10022</v>
      </c>
      <c r="B969" s="44" t="s">
        <v>2642</v>
      </c>
    </row>
    <row r="970" spans="1:2">
      <c r="A970">
        <v>10023</v>
      </c>
      <c r="B970" s="44" t="s">
        <v>2643</v>
      </c>
    </row>
    <row r="971" spans="1:2">
      <c r="A971">
        <v>10024</v>
      </c>
      <c r="B971" s="44" t="s">
        <v>2644</v>
      </c>
    </row>
    <row r="972" spans="1:2">
      <c r="A972">
        <v>10026</v>
      </c>
      <c r="B972" s="44" t="s">
        <v>2645</v>
      </c>
    </row>
    <row r="973" spans="1:2">
      <c r="A973">
        <v>10027</v>
      </c>
      <c r="B973" s="44" t="s">
        <v>2646</v>
      </c>
    </row>
    <row r="974" spans="1:2">
      <c r="A974">
        <v>10028</v>
      </c>
      <c r="B974" s="44" t="s">
        <v>2647</v>
      </c>
    </row>
    <row r="975" spans="1:2">
      <c r="A975">
        <v>10029</v>
      </c>
      <c r="B975" s="44" t="s">
        <v>2648</v>
      </c>
    </row>
    <row r="976" spans="1:2">
      <c r="A976">
        <v>10030</v>
      </c>
      <c r="B976" s="44" t="s">
        <v>2649</v>
      </c>
    </row>
    <row r="977" spans="1:2">
      <c r="A977">
        <v>10031</v>
      </c>
      <c r="B977" s="44" t="s">
        <v>2650</v>
      </c>
    </row>
    <row r="978" spans="1:2">
      <c r="A978">
        <v>10032</v>
      </c>
      <c r="B978" s="44" t="s">
        <v>2651</v>
      </c>
    </row>
    <row r="979" spans="1:2">
      <c r="A979">
        <v>10033</v>
      </c>
      <c r="B979" s="44" t="s">
        <v>2652</v>
      </c>
    </row>
    <row r="980" spans="1:2">
      <c r="A980">
        <v>10034</v>
      </c>
      <c r="B980" s="44" t="s">
        <v>2653</v>
      </c>
    </row>
    <row r="981" spans="1:2">
      <c r="A981">
        <v>10035</v>
      </c>
      <c r="B981" s="44" t="s">
        <v>2654</v>
      </c>
    </row>
    <row r="982" spans="1:2">
      <c r="A982">
        <v>10036</v>
      </c>
      <c r="B982" s="44" t="s">
        <v>2655</v>
      </c>
    </row>
    <row r="983" spans="1:2">
      <c r="A983">
        <v>10037</v>
      </c>
      <c r="B983" s="44" t="s">
        <v>2656</v>
      </c>
    </row>
    <row r="984" spans="1:2">
      <c r="A984">
        <v>10038</v>
      </c>
      <c r="B984" s="44" t="s">
        <v>2657</v>
      </c>
    </row>
    <row r="985" spans="1:2">
      <c r="A985">
        <v>10039</v>
      </c>
      <c r="B985" s="44" t="s">
        <v>2658</v>
      </c>
    </row>
    <row r="986" spans="1:2">
      <c r="A986">
        <v>10040</v>
      </c>
      <c r="B986" s="44" t="s">
        <v>2659</v>
      </c>
    </row>
    <row r="987" spans="1:2">
      <c r="A987">
        <v>10041</v>
      </c>
      <c r="B987" s="44" t="s">
        <v>2660</v>
      </c>
    </row>
    <row r="988" spans="1:2">
      <c r="A988">
        <v>10042</v>
      </c>
      <c r="B988" s="44" t="s">
        <v>2661</v>
      </c>
    </row>
    <row r="989" spans="1:2">
      <c r="A989">
        <v>10043</v>
      </c>
      <c r="B989" s="44" t="s">
        <v>2662</v>
      </c>
    </row>
    <row r="990" spans="1:2">
      <c r="A990">
        <v>10044</v>
      </c>
      <c r="B990" s="44" t="s">
        <v>2663</v>
      </c>
    </row>
    <row r="991" spans="1:2">
      <c r="A991">
        <v>10045</v>
      </c>
      <c r="B991" s="44" t="s">
        <v>2664</v>
      </c>
    </row>
    <row r="992" spans="1:2">
      <c r="A992">
        <v>10046</v>
      </c>
      <c r="B992" s="44" t="s">
        <v>2665</v>
      </c>
    </row>
    <row r="993" spans="1:2">
      <c r="A993">
        <v>10047</v>
      </c>
      <c r="B993" s="44" t="s">
        <v>2666</v>
      </c>
    </row>
    <row r="994" spans="1:2">
      <c r="A994">
        <v>10048</v>
      </c>
      <c r="B994" s="44" t="s">
        <v>2667</v>
      </c>
    </row>
    <row r="995" spans="1:2">
      <c r="A995">
        <v>10049</v>
      </c>
      <c r="B995" s="44" t="s">
        <v>2668</v>
      </c>
    </row>
    <row r="996" spans="1:2">
      <c r="A996">
        <v>10050</v>
      </c>
      <c r="B996" s="44" t="s">
        <v>2669</v>
      </c>
    </row>
    <row r="997" spans="1:2">
      <c r="A997">
        <v>10051</v>
      </c>
      <c r="B997" s="44" t="s">
        <v>2670</v>
      </c>
    </row>
    <row r="998" spans="1:2">
      <c r="A998">
        <v>10052</v>
      </c>
      <c r="B998" s="44" t="s">
        <v>3907</v>
      </c>
    </row>
    <row r="999" spans="1:2">
      <c r="A999">
        <v>10053</v>
      </c>
      <c r="B999" s="44" t="s">
        <v>3908</v>
      </c>
    </row>
    <row r="1000" spans="1:2">
      <c r="A1000">
        <v>10054</v>
      </c>
      <c r="B1000" s="44" t="s">
        <v>4082</v>
      </c>
    </row>
    <row r="1001" spans="1:2">
      <c r="A1001">
        <v>10055</v>
      </c>
      <c r="B1001" s="44" t="s">
        <v>4083</v>
      </c>
    </row>
    <row r="1002" spans="1:2">
      <c r="A1002">
        <v>10056</v>
      </c>
      <c r="B1002" s="44" t="s">
        <v>4084</v>
      </c>
    </row>
    <row r="1003" spans="1:2">
      <c r="A1003">
        <v>10057</v>
      </c>
      <c r="B1003" s="44" t="s">
        <v>4109</v>
      </c>
    </row>
    <row r="1004" spans="1:2">
      <c r="A1004">
        <v>10058</v>
      </c>
      <c r="B1004" s="44" t="s">
        <v>4110</v>
      </c>
    </row>
    <row r="1005" spans="1:2">
      <c r="A1005">
        <v>10059</v>
      </c>
      <c r="B1005" s="44" t="s">
        <v>4814</v>
      </c>
    </row>
    <row r="1006" spans="1:2">
      <c r="A1006">
        <v>10060</v>
      </c>
      <c r="B1006" s="44" t="s">
        <v>4815</v>
      </c>
    </row>
    <row r="1007" spans="1:2">
      <c r="A1007">
        <v>10061</v>
      </c>
      <c r="B1007" s="44" t="s">
        <v>4816</v>
      </c>
    </row>
    <row r="1008" spans="1:2">
      <c r="A1008">
        <v>10062</v>
      </c>
      <c r="B1008" s="44" t="s">
        <v>4817</v>
      </c>
    </row>
    <row r="1009" spans="1:2">
      <c r="A1009">
        <v>10063</v>
      </c>
      <c r="B1009" s="44" t="s">
        <v>4943</v>
      </c>
    </row>
    <row r="1010" spans="1:2">
      <c r="A1010">
        <v>10064</v>
      </c>
      <c r="B1010" s="44" t="s">
        <v>4944</v>
      </c>
    </row>
    <row r="1011" spans="1:2">
      <c r="A1011">
        <v>10081</v>
      </c>
      <c r="B1011" s="44" t="s">
        <v>2671</v>
      </c>
    </row>
    <row r="1012" spans="1:2">
      <c r="A1012">
        <v>10082</v>
      </c>
      <c r="B1012" s="44" t="s">
        <v>2672</v>
      </c>
    </row>
    <row r="1013" spans="1:2">
      <c r="A1013">
        <v>10083</v>
      </c>
      <c r="B1013" s="44" t="s">
        <v>2673</v>
      </c>
    </row>
    <row r="1014" spans="1:2">
      <c r="A1014">
        <v>10084</v>
      </c>
      <c r="B1014" s="44" t="s">
        <v>2674</v>
      </c>
    </row>
    <row r="1015" spans="1:2">
      <c r="A1015">
        <v>10085</v>
      </c>
      <c r="B1015" s="44" t="s">
        <v>2675</v>
      </c>
    </row>
    <row r="1016" spans="1:2">
      <c r="A1016">
        <v>10086</v>
      </c>
      <c r="B1016" s="44" t="s">
        <v>2676</v>
      </c>
    </row>
    <row r="1017" spans="1:2">
      <c r="A1017">
        <v>10087</v>
      </c>
      <c r="B1017" s="44" t="s">
        <v>2677</v>
      </c>
    </row>
    <row r="1018" spans="1:2">
      <c r="A1018">
        <v>10088</v>
      </c>
      <c r="B1018" s="44" t="s">
        <v>2678</v>
      </c>
    </row>
    <row r="1019" spans="1:2">
      <c r="A1019">
        <v>10089</v>
      </c>
      <c r="B1019" s="44" t="s">
        <v>2679</v>
      </c>
    </row>
    <row r="1020" spans="1:2">
      <c r="A1020">
        <v>10090</v>
      </c>
      <c r="B1020" s="44" t="s">
        <v>2680</v>
      </c>
    </row>
    <row r="1021" spans="1:2">
      <c r="A1021">
        <v>10091</v>
      </c>
      <c r="B1021" s="44" t="s">
        <v>2681</v>
      </c>
    </row>
    <row r="1022" spans="1:2">
      <c r="A1022">
        <v>10092</v>
      </c>
      <c r="B1022" s="44" t="s">
        <v>2682</v>
      </c>
    </row>
    <row r="1023" spans="1:2">
      <c r="A1023">
        <v>10093</v>
      </c>
      <c r="B1023" s="44" t="s">
        <v>2683</v>
      </c>
    </row>
    <row r="1024" spans="1:2">
      <c r="A1024">
        <v>10094</v>
      </c>
      <c r="B1024" s="44" t="s">
        <v>2684</v>
      </c>
    </row>
    <row r="1025" spans="1:2">
      <c r="A1025">
        <v>10095</v>
      </c>
      <c r="B1025" s="44" t="s">
        <v>2685</v>
      </c>
    </row>
    <row r="1026" spans="1:2">
      <c r="A1026">
        <v>10096</v>
      </c>
      <c r="B1026" s="44" t="s">
        <v>2686</v>
      </c>
    </row>
    <row r="1027" spans="1:2">
      <c r="A1027">
        <v>10097</v>
      </c>
      <c r="B1027" s="44" t="s">
        <v>2687</v>
      </c>
    </row>
    <row r="1028" spans="1:2">
      <c r="A1028">
        <v>10098</v>
      </c>
      <c r="B1028" s="44" t="s">
        <v>2688</v>
      </c>
    </row>
    <row r="1029" spans="1:2">
      <c r="A1029">
        <v>10099</v>
      </c>
      <c r="B1029" s="44" t="s">
        <v>2689</v>
      </c>
    </row>
    <row r="1030" spans="1:2">
      <c r="A1030">
        <v>10100</v>
      </c>
      <c r="B1030" s="44" t="s">
        <v>4085</v>
      </c>
    </row>
    <row r="1031" spans="1:2">
      <c r="A1031">
        <v>10101</v>
      </c>
      <c r="B1031" s="44" t="s">
        <v>2690</v>
      </c>
    </row>
    <row r="1032" spans="1:2">
      <c r="A1032">
        <v>10102</v>
      </c>
      <c r="B1032" s="44" t="s">
        <v>2691</v>
      </c>
    </row>
    <row r="1033" spans="1:2">
      <c r="A1033">
        <v>10103</v>
      </c>
      <c r="B1033" s="44" t="s">
        <v>2692</v>
      </c>
    </row>
    <row r="1034" spans="1:2">
      <c r="A1034">
        <v>10104</v>
      </c>
      <c r="B1034" s="44" t="s">
        <v>2693</v>
      </c>
    </row>
    <row r="1035" spans="1:2">
      <c r="A1035">
        <v>10105</v>
      </c>
      <c r="B1035" s="44" t="s">
        <v>2694</v>
      </c>
    </row>
    <row r="1036" spans="1:2">
      <c r="A1036">
        <v>10106</v>
      </c>
      <c r="B1036" s="44" t="s">
        <v>2695</v>
      </c>
    </row>
    <row r="1037" spans="1:2">
      <c r="A1037">
        <v>10107</v>
      </c>
      <c r="B1037" s="44" t="s">
        <v>4086</v>
      </c>
    </row>
    <row r="1038" spans="1:2">
      <c r="A1038">
        <v>10999</v>
      </c>
      <c r="B1038" s="44" t="s">
        <v>2696</v>
      </c>
    </row>
    <row r="1039" spans="1:2">
      <c r="A1039">
        <v>11000</v>
      </c>
      <c r="B1039" s="44" t="s">
        <v>2697</v>
      </c>
    </row>
    <row r="1040" spans="1:2">
      <c r="A1040">
        <v>11999</v>
      </c>
      <c r="B1040" s="44" t="s">
        <v>2698</v>
      </c>
    </row>
    <row r="1041" spans="1:2">
      <c r="A1041">
        <v>12001</v>
      </c>
      <c r="B1041" s="44" t="s">
        <v>2699</v>
      </c>
    </row>
    <row r="1042" spans="1:2">
      <c r="A1042">
        <v>12002</v>
      </c>
      <c r="B1042" s="44" t="s">
        <v>2700</v>
      </c>
    </row>
    <row r="1043" spans="1:2">
      <c r="A1043">
        <v>12003</v>
      </c>
      <c r="B1043" s="44" t="s">
        <v>2701</v>
      </c>
    </row>
    <row r="1044" spans="1:2">
      <c r="A1044">
        <v>12004</v>
      </c>
      <c r="B1044" s="44" t="s">
        <v>2702</v>
      </c>
    </row>
    <row r="1045" spans="1:2">
      <c r="A1045">
        <v>12005</v>
      </c>
      <c r="B1045" s="44" t="s">
        <v>2703</v>
      </c>
    </row>
    <row r="1046" spans="1:2">
      <c r="A1046">
        <v>12006</v>
      </c>
      <c r="B1046" s="44" t="s">
        <v>2704</v>
      </c>
    </row>
    <row r="1047" spans="1:2">
      <c r="A1047">
        <v>12007</v>
      </c>
      <c r="B1047" s="44" t="s">
        <v>2705</v>
      </c>
    </row>
    <row r="1048" spans="1:2">
      <c r="A1048">
        <v>12008</v>
      </c>
      <c r="B1048" s="44" t="s">
        <v>2706</v>
      </c>
    </row>
    <row r="1049" spans="1:2">
      <c r="A1049">
        <v>12009</v>
      </c>
      <c r="B1049" s="44" t="s">
        <v>2707</v>
      </c>
    </row>
    <row r="1050" spans="1:2">
      <c r="A1050">
        <v>12010</v>
      </c>
      <c r="B1050" s="44" t="s">
        <v>2708</v>
      </c>
    </row>
    <row r="1051" spans="1:2">
      <c r="A1051">
        <v>12011</v>
      </c>
      <c r="B1051" s="44" t="s">
        <v>2709</v>
      </c>
    </row>
    <row r="1052" spans="1:2">
      <c r="A1052">
        <v>12012</v>
      </c>
      <c r="B1052" s="44" t="s">
        <v>2710</v>
      </c>
    </row>
    <row r="1053" spans="1:2">
      <c r="A1053">
        <v>12013</v>
      </c>
      <c r="B1053" s="44" t="s">
        <v>2711</v>
      </c>
    </row>
    <row r="1054" spans="1:2">
      <c r="A1054">
        <v>12014</v>
      </c>
      <c r="B1054" s="44" t="s">
        <v>2712</v>
      </c>
    </row>
    <row r="1055" spans="1:2">
      <c r="A1055">
        <v>12015</v>
      </c>
      <c r="B1055" s="44" t="s">
        <v>2713</v>
      </c>
    </row>
    <row r="1056" spans="1:2">
      <c r="A1056">
        <v>12016</v>
      </c>
      <c r="B1056" s="44" t="s">
        <v>2714</v>
      </c>
    </row>
    <row r="1057" spans="1:2">
      <c r="A1057">
        <v>12017</v>
      </c>
      <c r="B1057" s="44" t="s">
        <v>2715</v>
      </c>
    </row>
    <row r="1058" spans="1:2">
      <c r="A1058">
        <v>12018</v>
      </c>
      <c r="B1058" s="44" t="s">
        <v>2716</v>
      </c>
    </row>
    <row r="1059" spans="1:2">
      <c r="A1059">
        <v>12019</v>
      </c>
      <c r="B1059" s="44" t="s">
        <v>2717</v>
      </c>
    </row>
    <row r="1060" spans="1:2">
      <c r="A1060">
        <v>12020</v>
      </c>
      <c r="B1060" s="44" t="s">
        <v>2718</v>
      </c>
    </row>
    <row r="1061" spans="1:2">
      <c r="A1061">
        <v>12021</v>
      </c>
      <c r="B1061" s="44" t="s">
        <v>2719</v>
      </c>
    </row>
    <row r="1062" spans="1:2">
      <c r="A1062">
        <v>12022</v>
      </c>
      <c r="B1062" s="44" t="s">
        <v>2720</v>
      </c>
    </row>
    <row r="1063" spans="1:2">
      <c r="A1063">
        <v>12023</v>
      </c>
      <c r="B1063" s="44" t="s">
        <v>2721</v>
      </c>
    </row>
    <row r="1064" spans="1:2">
      <c r="A1064">
        <v>12024</v>
      </c>
      <c r="B1064" s="44" t="s">
        <v>2722</v>
      </c>
    </row>
    <row r="1065" spans="1:2">
      <c r="A1065">
        <v>12025</v>
      </c>
      <c r="B1065" s="44" t="s">
        <v>2723</v>
      </c>
    </row>
    <row r="1066" spans="1:2">
      <c r="A1066">
        <v>12026</v>
      </c>
      <c r="B1066" s="44" t="s">
        <v>2724</v>
      </c>
    </row>
    <row r="1067" spans="1:2">
      <c r="A1067">
        <v>12027</v>
      </c>
      <c r="B1067" s="44" t="s">
        <v>2725</v>
      </c>
    </row>
    <row r="1068" spans="1:2">
      <c r="A1068">
        <v>12028</v>
      </c>
      <c r="B1068" s="44" t="s">
        <v>2726</v>
      </c>
    </row>
    <row r="1069" spans="1:2">
      <c r="A1069">
        <v>12029</v>
      </c>
      <c r="B1069" s="44" t="s">
        <v>2727</v>
      </c>
    </row>
    <row r="1070" spans="1:2">
      <c r="A1070" s="44">
        <v>12030</v>
      </c>
      <c r="B1070" s="44" t="s">
        <v>2728</v>
      </c>
    </row>
    <row r="1071" spans="1:2">
      <c r="A1071" s="83">
        <v>12101</v>
      </c>
      <c r="B1071" s="44" t="s">
        <v>2729</v>
      </c>
    </row>
    <row r="1072" spans="1:2">
      <c r="A1072" s="44">
        <v>12102</v>
      </c>
      <c r="B1072" s="44" t="s">
        <v>2730</v>
      </c>
    </row>
    <row r="1073" spans="1:2">
      <c r="A1073" s="44">
        <v>12103</v>
      </c>
      <c r="B1073" s="44" t="s">
        <v>2731</v>
      </c>
    </row>
    <row r="1074" spans="1:2">
      <c r="A1074" s="44">
        <v>12104</v>
      </c>
      <c r="B1074" s="44" t="s">
        <v>2732</v>
      </c>
    </row>
    <row r="1075" spans="1:2">
      <c r="A1075" s="44">
        <v>12105</v>
      </c>
      <c r="B1075" s="44" t="s">
        <v>2733</v>
      </c>
    </row>
    <row r="1076" spans="1:2">
      <c r="A1076" s="44">
        <v>12106</v>
      </c>
      <c r="B1076" s="44" t="s">
        <v>2734</v>
      </c>
    </row>
    <row r="1077" spans="1:2">
      <c r="A1077" s="44">
        <v>12107</v>
      </c>
      <c r="B1077" s="44" t="s">
        <v>2735</v>
      </c>
    </row>
    <row r="1078" spans="1:2">
      <c r="A1078" s="44">
        <v>13001</v>
      </c>
      <c r="B1078" s="44" t="s">
        <v>2736</v>
      </c>
    </row>
    <row r="1079" spans="1:2">
      <c r="A1079" s="44">
        <v>13002</v>
      </c>
      <c r="B1079" s="44" t="s">
        <v>2737</v>
      </c>
    </row>
    <row r="1081" spans="1:2">
      <c r="A1081" s="44">
        <v>15001</v>
      </c>
      <c r="B1081" s="44" t="s">
        <v>2738</v>
      </c>
    </row>
    <row r="1082" spans="1:2">
      <c r="A1082" s="44">
        <v>15002</v>
      </c>
      <c r="B1082" s="44" t="s">
        <v>2739</v>
      </c>
    </row>
    <row r="1083" spans="1:2">
      <c r="A1083" s="44">
        <v>15003</v>
      </c>
      <c r="B1083" s="44" t="s">
        <v>2740</v>
      </c>
    </row>
    <row r="1084" spans="1:2">
      <c r="A1084" s="44">
        <v>15004</v>
      </c>
      <c r="B1084" s="44" t="s">
        <v>2741</v>
      </c>
    </row>
    <row r="1085" spans="1:2">
      <c r="A1085" s="44">
        <v>15005</v>
      </c>
      <c r="B1085" s="44" t="s">
        <v>2742</v>
      </c>
    </row>
    <row r="1086" spans="1:2">
      <c r="A1086" s="44">
        <v>15006</v>
      </c>
      <c r="B1086" s="44" t="s">
        <v>2743</v>
      </c>
    </row>
    <row r="1087" spans="1:2">
      <c r="A1087" s="44">
        <v>15007</v>
      </c>
      <c r="B1087" s="44" t="s">
        <v>2744</v>
      </c>
    </row>
    <row r="1088" spans="1:2">
      <c r="A1088" s="44">
        <v>15008</v>
      </c>
      <c r="B1088" s="44" t="s">
        <v>2745</v>
      </c>
    </row>
    <row r="1089" spans="1:2">
      <c r="A1089" s="44">
        <v>15009</v>
      </c>
      <c r="B1089" s="44" t="s">
        <v>2746</v>
      </c>
    </row>
    <row r="1090" spans="1:2">
      <c r="A1090" s="44">
        <v>15010</v>
      </c>
      <c r="B1090" s="44" t="s">
        <v>2747</v>
      </c>
    </row>
    <row r="1091" spans="1:2">
      <c r="A1091" s="44">
        <v>15011</v>
      </c>
      <c r="B1091" s="44" t="s">
        <v>2748</v>
      </c>
    </row>
    <row r="1092" spans="1:2">
      <c r="A1092" s="44">
        <v>15012</v>
      </c>
      <c r="B1092" s="44" t="s">
        <v>2749</v>
      </c>
    </row>
    <row r="1093" spans="1:2">
      <c r="A1093" s="44">
        <v>15013</v>
      </c>
      <c r="B1093" s="44" t="s">
        <v>2750</v>
      </c>
    </row>
    <row r="1094" spans="1:2">
      <c r="A1094" s="44">
        <v>15014</v>
      </c>
      <c r="B1094" s="44" t="s">
        <v>2751</v>
      </c>
    </row>
    <row r="1095" spans="1:2">
      <c r="A1095" s="44">
        <v>15015</v>
      </c>
      <c r="B1095" s="44" t="s">
        <v>2752</v>
      </c>
    </row>
    <row r="1096" spans="1:2">
      <c r="A1096" s="44">
        <v>15016</v>
      </c>
      <c r="B1096" s="44" t="s">
        <v>2753</v>
      </c>
    </row>
    <row r="1097" spans="1:2">
      <c r="A1097" s="44">
        <v>15017</v>
      </c>
      <c r="B1097" s="44" t="s">
        <v>2754</v>
      </c>
    </row>
    <row r="1098" spans="1:2">
      <c r="A1098" s="44">
        <v>15018</v>
      </c>
      <c r="B1098" s="44" t="s">
        <v>2755</v>
      </c>
    </row>
    <row r="1099" spans="1:2">
      <c r="A1099" s="44">
        <v>15019</v>
      </c>
      <c r="B1099" s="44" t="s">
        <v>2756</v>
      </c>
    </row>
    <row r="1100" spans="1:2">
      <c r="A1100" s="44">
        <v>15020</v>
      </c>
      <c r="B1100" s="44" t="s">
        <v>2757</v>
      </c>
    </row>
    <row r="1101" spans="1:2">
      <c r="A1101" s="44">
        <v>15021</v>
      </c>
      <c r="B1101" s="44" t="s">
        <v>2758</v>
      </c>
    </row>
    <row r="1102" spans="1:2">
      <c r="A1102" s="44">
        <v>15022</v>
      </c>
      <c r="B1102" s="44" t="s">
        <v>2759</v>
      </c>
    </row>
    <row r="1103" spans="1:2">
      <c r="A1103" s="44">
        <v>15023</v>
      </c>
      <c r="B1103" s="44" t="s">
        <v>2760</v>
      </c>
    </row>
    <row r="1104" spans="1:2">
      <c r="A1104" s="44">
        <v>15024</v>
      </c>
      <c r="B1104" s="44" t="s">
        <v>2761</v>
      </c>
    </row>
    <row r="1105" spans="1:2">
      <c r="A1105" s="44">
        <v>15025</v>
      </c>
      <c r="B1105" s="44" t="s">
        <v>2762</v>
      </c>
    </row>
    <row r="1106" spans="1:2">
      <c r="A1106" s="44">
        <v>15026</v>
      </c>
      <c r="B1106" s="44" t="s">
        <v>2763</v>
      </c>
    </row>
    <row r="1107" spans="1:2">
      <c r="A1107" s="44">
        <v>15027</v>
      </c>
      <c r="B1107" s="44" t="s">
        <v>2764</v>
      </c>
    </row>
    <row r="1108" spans="1:2">
      <c r="A1108" s="44">
        <v>15028</v>
      </c>
      <c r="B1108" s="44" t="s">
        <v>2765</v>
      </c>
    </row>
    <row r="1109" spans="1:2">
      <c r="A1109" s="44">
        <v>15029</v>
      </c>
      <c r="B1109" s="44" t="s">
        <v>2766</v>
      </c>
    </row>
    <row r="1110" spans="1:2">
      <c r="A1110" s="44">
        <v>15030</v>
      </c>
      <c r="B1110" s="44" t="s">
        <v>2767</v>
      </c>
    </row>
    <row r="1111" spans="1:2">
      <c r="A1111" s="44">
        <v>15031</v>
      </c>
      <c r="B1111" s="44" t="s">
        <v>2768</v>
      </c>
    </row>
    <row r="1112" spans="1:2">
      <c r="A1112" s="44">
        <v>15032</v>
      </c>
      <c r="B1112" s="44" t="s">
        <v>2769</v>
      </c>
    </row>
    <row r="1113" spans="1:2">
      <c r="A1113" s="44">
        <v>15033</v>
      </c>
      <c r="B1113" s="44" t="s">
        <v>2770</v>
      </c>
    </row>
    <row r="1114" spans="1:2">
      <c r="A1114" s="44">
        <v>15034</v>
      </c>
      <c r="B1114" s="44" t="s">
        <v>2771</v>
      </c>
    </row>
    <row r="1115" spans="1:2">
      <c r="A1115" s="44">
        <v>15035</v>
      </c>
      <c r="B1115" s="44" t="s">
        <v>2772</v>
      </c>
    </row>
    <row r="1116" spans="1:2">
      <c r="A1116" s="44">
        <v>15036</v>
      </c>
      <c r="B1116" s="44" t="s">
        <v>2773</v>
      </c>
    </row>
    <row r="1117" spans="1:2">
      <c r="A1117" s="44">
        <v>15037</v>
      </c>
      <c r="B1117" s="44" t="s">
        <v>2774</v>
      </c>
    </row>
    <row r="1118" spans="1:2">
      <c r="A1118" s="44">
        <v>15038</v>
      </c>
      <c r="B1118" s="44" t="s">
        <v>2775</v>
      </c>
    </row>
    <row r="1119" spans="1:2">
      <c r="A1119" s="44">
        <v>15039</v>
      </c>
      <c r="B1119" s="44" t="s">
        <v>2776</v>
      </c>
    </row>
    <row r="1120" spans="1:2">
      <c r="A1120" s="44">
        <v>15040</v>
      </c>
      <c r="B1120" s="44" t="s">
        <v>2777</v>
      </c>
    </row>
    <row r="1121" spans="1:2">
      <c r="A1121" s="44">
        <v>15041</v>
      </c>
      <c r="B1121" s="44" t="s">
        <v>2778</v>
      </c>
    </row>
    <row r="1122" spans="1:2">
      <c r="A1122" s="44">
        <v>15042</v>
      </c>
      <c r="B1122" s="44" t="s">
        <v>2779</v>
      </c>
    </row>
    <row r="1123" spans="1:2">
      <c r="A1123" s="44">
        <v>15043</v>
      </c>
      <c r="B1123" s="44" t="s">
        <v>2780</v>
      </c>
    </row>
    <row r="1124" spans="1:2">
      <c r="A1124" s="44">
        <v>15044</v>
      </c>
      <c r="B1124" s="44" t="s">
        <v>2781</v>
      </c>
    </row>
    <row r="1125" spans="1:2">
      <c r="A1125" s="44">
        <v>15045</v>
      </c>
      <c r="B1125" s="44" t="s">
        <v>2782</v>
      </c>
    </row>
    <row r="1126" spans="1:2">
      <c r="A1126" s="44">
        <v>15046</v>
      </c>
      <c r="B1126" s="44" t="s">
        <v>2783</v>
      </c>
    </row>
    <row r="1127" spans="1:2">
      <c r="A1127" s="44">
        <v>15047</v>
      </c>
      <c r="B1127" s="44" t="s">
        <v>2784</v>
      </c>
    </row>
    <row r="1128" spans="1:2">
      <c r="A1128" s="44">
        <v>15048</v>
      </c>
      <c r="B1128" s="44" t="s">
        <v>2785</v>
      </c>
    </row>
    <row r="1129" spans="1:2">
      <c r="A1129" s="44">
        <v>15049</v>
      </c>
      <c r="B1129" s="44" t="s">
        <v>2786</v>
      </c>
    </row>
    <row r="1130" spans="1:2">
      <c r="A1130" s="44">
        <v>15050</v>
      </c>
      <c r="B1130" s="44" t="s">
        <v>2787</v>
      </c>
    </row>
    <row r="1131" spans="1:2">
      <c r="A1131" s="44">
        <v>15051</v>
      </c>
      <c r="B1131" s="44" t="s">
        <v>2788</v>
      </c>
    </row>
    <row r="1132" spans="1:2">
      <c r="A1132" s="44">
        <v>15052</v>
      </c>
      <c r="B1132" s="44" t="s">
        <v>2789</v>
      </c>
    </row>
    <row r="1133" spans="1:2">
      <c r="A1133" s="44">
        <v>15053</v>
      </c>
      <c r="B1133" s="44" t="s">
        <v>2790</v>
      </c>
    </row>
    <row r="1134" spans="1:2">
      <c r="A1134" s="44">
        <v>15054</v>
      </c>
      <c r="B1134" s="44" t="s">
        <v>2791</v>
      </c>
    </row>
    <row r="1135" spans="1:2">
      <c r="A1135" s="44">
        <v>15055</v>
      </c>
      <c r="B1135" s="44" t="s">
        <v>2792</v>
      </c>
    </row>
    <row r="1136" spans="1:2">
      <c r="A1136" s="44">
        <v>15056</v>
      </c>
      <c r="B1136" s="44" t="s">
        <v>2793</v>
      </c>
    </row>
    <row r="1137" spans="1:2">
      <c r="A1137" s="44">
        <v>15057</v>
      </c>
      <c r="B1137" s="44" t="s">
        <v>2794</v>
      </c>
    </row>
    <row r="1138" spans="1:2">
      <c r="A1138" s="44">
        <v>15058</v>
      </c>
      <c r="B1138" s="44" t="s">
        <v>2795</v>
      </c>
    </row>
    <row r="1139" spans="1:2">
      <c r="A1139" s="44">
        <v>15059</v>
      </c>
      <c r="B1139" s="44" t="s">
        <v>2796</v>
      </c>
    </row>
    <row r="1140" spans="1:2">
      <c r="A1140" s="44">
        <v>15060</v>
      </c>
      <c r="B1140" s="44" t="s">
        <v>2797</v>
      </c>
    </row>
    <row r="1141" spans="1:2">
      <c r="A1141" s="44">
        <v>15061</v>
      </c>
      <c r="B1141" s="44" t="s">
        <v>2798</v>
      </c>
    </row>
    <row r="1142" spans="1:2">
      <c r="A1142" s="44">
        <v>15062</v>
      </c>
      <c r="B1142" s="44" t="s">
        <v>2799</v>
      </c>
    </row>
    <row r="1143" spans="1:2">
      <c r="A1143" s="44">
        <v>15063</v>
      </c>
      <c r="B1143" s="44" t="s">
        <v>2800</v>
      </c>
    </row>
    <row r="1144" spans="1:2">
      <c r="A1144" s="44">
        <v>15064</v>
      </c>
      <c r="B1144" s="44" t="s">
        <v>2801</v>
      </c>
    </row>
    <row r="1145" spans="1:2">
      <c r="A1145" s="44">
        <v>15065</v>
      </c>
      <c r="B1145" s="44" t="s">
        <v>2802</v>
      </c>
    </row>
    <row r="1146" spans="1:2">
      <c r="A1146" s="44">
        <v>15066</v>
      </c>
      <c r="B1146" s="44" t="s">
        <v>2803</v>
      </c>
    </row>
    <row r="1147" spans="1:2">
      <c r="A1147" s="44">
        <v>15067</v>
      </c>
      <c r="B1147" s="44" t="s">
        <v>2804</v>
      </c>
    </row>
    <row r="1148" spans="1:2">
      <c r="A1148" s="44">
        <v>15068</v>
      </c>
      <c r="B1148" s="44" t="s">
        <v>2805</v>
      </c>
    </row>
    <row r="1149" spans="1:2">
      <c r="A1149" s="44">
        <v>15069</v>
      </c>
      <c r="B1149" s="44" t="s">
        <v>2806</v>
      </c>
    </row>
    <row r="1150" spans="1:2">
      <c r="A1150" s="44">
        <v>15070</v>
      </c>
      <c r="B1150" s="44" t="s">
        <v>2807</v>
      </c>
    </row>
    <row r="1151" spans="1:2">
      <c r="A1151" s="44">
        <v>15071</v>
      </c>
      <c r="B1151" s="44" t="s">
        <v>2808</v>
      </c>
    </row>
    <row r="1152" spans="1:2">
      <c r="A1152" s="44">
        <v>15072</v>
      </c>
      <c r="B1152" s="44" t="s">
        <v>2809</v>
      </c>
    </row>
    <row r="1153" spans="1:2">
      <c r="A1153" s="44">
        <v>15073</v>
      </c>
      <c r="B1153" s="44" t="s">
        <v>2810</v>
      </c>
    </row>
    <row r="1154" spans="1:2">
      <c r="A1154" s="44">
        <v>15074</v>
      </c>
      <c r="B1154" s="44" t="s">
        <v>2811</v>
      </c>
    </row>
    <row r="1155" spans="1:2">
      <c r="A1155" s="44">
        <v>15075</v>
      </c>
      <c r="B1155" s="44" t="s">
        <v>2812</v>
      </c>
    </row>
    <row r="1156" spans="1:2">
      <c r="A1156" s="44">
        <v>15076</v>
      </c>
      <c r="B1156" s="44" t="s">
        <v>2813</v>
      </c>
    </row>
    <row r="1157" spans="1:2">
      <c r="A1157" s="44">
        <v>15077</v>
      </c>
      <c r="B1157" s="44" t="s">
        <v>2814</v>
      </c>
    </row>
    <row r="1158" spans="1:2">
      <c r="A1158" s="44">
        <v>15078</v>
      </c>
      <c r="B1158" s="44" t="s">
        <v>2815</v>
      </c>
    </row>
    <row r="1159" spans="1:2">
      <c r="A1159" s="44">
        <v>15079</v>
      </c>
      <c r="B1159" s="44" t="s">
        <v>2816</v>
      </c>
    </row>
    <row r="1160" spans="1:2">
      <c r="A1160" s="44">
        <v>15080</v>
      </c>
      <c r="B1160" s="44" t="s">
        <v>2817</v>
      </c>
    </row>
    <row r="1161" spans="1:2">
      <c r="A1161" s="44">
        <v>15081</v>
      </c>
      <c r="B1161" s="44" t="s">
        <v>2818</v>
      </c>
    </row>
    <row r="1162" spans="1:2">
      <c r="A1162" s="44">
        <v>15082</v>
      </c>
      <c r="B1162" s="44" t="s">
        <v>2819</v>
      </c>
    </row>
    <row r="1163" spans="1:2">
      <c r="A1163" s="44">
        <v>15083</v>
      </c>
      <c r="B1163" s="44" t="s">
        <v>2820</v>
      </c>
    </row>
    <row r="1164" spans="1:2">
      <c r="A1164" s="44">
        <v>15084</v>
      </c>
      <c r="B1164" s="44" t="s">
        <v>2821</v>
      </c>
    </row>
    <row r="1165" spans="1:2">
      <c r="A1165" s="44">
        <v>15085</v>
      </c>
      <c r="B1165" s="44" t="s">
        <v>2822</v>
      </c>
    </row>
    <row r="1166" spans="1:2">
      <c r="A1166" s="44">
        <v>15086</v>
      </c>
      <c r="B1166" s="44" t="s">
        <v>2823</v>
      </c>
    </row>
    <row r="1167" spans="1:2">
      <c r="A1167" s="44">
        <v>15087</v>
      </c>
      <c r="B1167" s="44" t="s">
        <v>2824</v>
      </c>
    </row>
    <row r="1168" spans="1:2">
      <c r="A1168" s="44">
        <v>15088</v>
      </c>
      <c r="B1168" s="44" t="s">
        <v>3941</v>
      </c>
    </row>
    <row r="1169" spans="1:2">
      <c r="A1169" s="44">
        <v>15089</v>
      </c>
      <c r="B1169" s="44" t="s">
        <v>3942</v>
      </c>
    </row>
    <row r="1170" spans="1:2">
      <c r="A1170" s="44">
        <v>15090</v>
      </c>
      <c r="B1170" s="44" t="s">
        <v>2971</v>
      </c>
    </row>
    <row r="1171" spans="1:2">
      <c r="A1171" s="44">
        <v>15091</v>
      </c>
      <c r="B1171" s="44" t="s">
        <v>4087</v>
      </c>
    </row>
    <row r="1172" spans="1:2">
      <c r="A1172" s="44">
        <v>15092</v>
      </c>
      <c r="B1172" s="44" t="s">
        <v>4088</v>
      </c>
    </row>
    <row r="1173" spans="1:2">
      <c r="A1173" s="44">
        <v>15093</v>
      </c>
      <c r="B1173" s="44" t="s">
        <v>4089</v>
      </c>
    </row>
    <row r="1174" spans="1:2">
      <c r="A1174" s="44">
        <v>15094</v>
      </c>
      <c r="B1174" s="44" t="s">
        <v>4090</v>
      </c>
    </row>
    <row r="1175" spans="1:2">
      <c r="A1175" s="44">
        <v>15095</v>
      </c>
      <c r="B1175" s="44" t="s">
        <v>4091</v>
      </c>
    </row>
    <row r="1176" spans="1:2">
      <c r="A1176" s="44">
        <v>15096</v>
      </c>
      <c r="B1176" s="44" t="s">
        <v>4092</v>
      </c>
    </row>
    <row r="1177" spans="1:2">
      <c r="A1177" s="44">
        <v>15097</v>
      </c>
      <c r="B1177" s="44" t="s">
        <v>4093</v>
      </c>
    </row>
    <row r="1178" spans="1:2">
      <c r="A1178" s="44">
        <v>15098</v>
      </c>
      <c r="B1178" s="44" t="s">
        <v>4818</v>
      </c>
    </row>
    <row r="1179" spans="1:2">
      <c r="A1179" s="44">
        <v>15099</v>
      </c>
      <c r="B1179" s="44" t="s">
        <v>4819</v>
      </c>
    </row>
    <row r="1180" spans="1:2">
      <c r="A1180" s="44">
        <v>15100</v>
      </c>
      <c r="B1180" s="44" t="s">
        <v>4082</v>
      </c>
    </row>
    <row r="1181" spans="1:2">
      <c r="A1181" s="44">
        <v>15101</v>
      </c>
      <c r="B1181" s="44" t="s">
        <v>2825</v>
      </c>
    </row>
    <row r="1182" spans="1:2">
      <c r="A1182" s="44">
        <v>15102</v>
      </c>
      <c r="B1182" s="44" t="s">
        <v>2826</v>
      </c>
    </row>
    <row r="1183" spans="1:2">
      <c r="A1183" s="44">
        <v>15103</v>
      </c>
      <c r="B1183" s="44" t="s">
        <v>2827</v>
      </c>
    </row>
    <row r="1184" spans="1:2">
      <c r="A1184" s="44">
        <v>15104</v>
      </c>
      <c r="B1184" s="44" t="s">
        <v>2828</v>
      </c>
    </row>
    <row r="1185" spans="1:2">
      <c r="A1185" s="44">
        <v>15105</v>
      </c>
      <c r="B1185" s="44" t="s">
        <v>2829</v>
      </c>
    </row>
    <row r="1186" spans="1:2">
      <c r="A1186" s="44">
        <v>15106</v>
      </c>
      <c r="B1186" s="44" t="s">
        <v>2830</v>
      </c>
    </row>
    <row r="1187" spans="1:2">
      <c r="A1187" s="44">
        <v>15107</v>
      </c>
      <c r="B1187" s="44" t="s">
        <v>2831</v>
      </c>
    </row>
    <row r="1188" spans="1:2">
      <c r="A1188" s="44">
        <v>15108</v>
      </c>
      <c r="B1188" s="44" t="s">
        <v>2832</v>
      </c>
    </row>
    <row r="1189" spans="1:2">
      <c r="A1189" s="44">
        <v>15109</v>
      </c>
      <c r="B1189" s="44" t="s">
        <v>2833</v>
      </c>
    </row>
    <row r="1190" spans="1:2">
      <c r="A1190" s="44">
        <v>15110</v>
      </c>
      <c r="B1190" s="44" t="s">
        <v>2834</v>
      </c>
    </row>
    <row r="1191" spans="1:2">
      <c r="A1191" s="44">
        <v>15111</v>
      </c>
      <c r="B1191" s="44" t="s">
        <v>2835</v>
      </c>
    </row>
    <row r="1192" spans="1:2">
      <c r="A1192" s="44">
        <v>15112</v>
      </c>
      <c r="B1192" s="44" t="s">
        <v>2836</v>
      </c>
    </row>
    <row r="1193" spans="1:2">
      <c r="A1193" s="44">
        <v>15113</v>
      </c>
      <c r="B1193" s="44" t="s">
        <v>2837</v>
      </c>
    </row>
    <row r="1194" spans="1:2">
      <c r="A1194" s="44">
        <v>15114</v>
      </c>
      <c r="B1194" s="44" t="s">
        <v>2838</v>
      </c>
    </row>
    <row r="1195" spans="1:2">
      <c r="A1195" s="44">
        <v>15115</v>
      </c>
      <c r="B1195" s="44" t="s">
        <v>2839</v>
      </c>
    </row>
    <row r="1196" spans="1:2">
      <c r="A1196" s="44">
        <v>15116</v>
      </c>
      <c r="B1196" s="44" t="s">
        <v>2840</v>
      </c>
    </row>
    <row r="1197" spans="1:2">
      <c r="A1197" s="44">
        <v>15117</v>
      </c>
      <c r="B1197" s="44" t="s">
        <v>2841</v>
      </c>
    </row>
    <row r="1198" spans="1:2">
      <c r="A1198" s="44">
        <v>15118</v>
      </c>
      <c r="B1198" s="44" t="s">
        <v>2842</v>
      </c>
    </row>
    <row r="1199" spans="1:2">
      <c r="A1199" s="44">
        <v>15119</v>
      </c>
      <c r="B1199" s="44" t="s">
        <v>2843</v>
      </c>
    </row>
    <row r="1200" spans="1:2">
      <c r="A1200" s="44">
        <v>15120</v>
      </c>
      <c r="B1200" s="44" t="s">
        <v>2844</v>
      </c>
    </row>
    <row r="1201" spans="1:2">
      <c r="A1201" s="44">
        <v>15121</v>
      </c>
      <c r="B1201" s="44" t="s">
        <v>2845</v>
      </c>
    </row>
    <row r="1202" spans="1:2">
      <c r="A1202" s="44">
        <v>15122</v>
      </c>
      <c r="B1202" s="44" t="s">
        <v>2846</v>
      </c>
    </row>
    <row r="1203" spans="1:2">
      <c r="A1203" s="44">
        <v>15123</v>
      </c>
      <c r="B1203" s="44" t="s">
        <v>2847</v>
      </c>
    </row>
    <row r="1204" spans="1:2">
      <c r="A1204" s="44">
        <v>15124</v>
      </c>
      <c r="B1204" s="44" t="s">
        <v>2848</v>
      </c>
    </row>
    <row r="1205" spans="1:2">
      <c r="A1205" s="44">
        <v>15125</v>
      </c>
      <c r="B1205" s="44" t="s">
        <v>2849</v>
      </c>
    </row>
    <row r="1206" spans="1:2">
      <c r="A1206" s="44">
        <v>15126</v>
      </c>
      <c r="B1206" s="44" t="s">
        <v>2850</v>
      </c>
    </row>
    <row r="1207" spans="1:2">
      <c r="A1207" s="44">
        <v>15127</v>
      </c>
      <c r="B1207" s="44" t="s">
        <v>2851</v>
      </c>
    </row>
    <row r="1208" spans="1:2">
      <c r="A1208" s="44">
        <v>15128</v>
      </c>
      <c r="B1208" s="44" t="s">
        <v>2852</v>
      </c>
    </row>
    <row r="1209" spans="1:2">
      <c r="A1209" s="44">
        <v>15129</v>
      </c>
      <c r="B1209" s="44" t="s">
        <v>2853</v>
      </c>
    </row>
    <row r="1210" spans="1:2">
      <c r="A1210" s="44">
        <v>15130</v>
      </c>
      <c r="B1210" s="44" t="s">
        <v>2854</v>
      </c>
    </row>
    <row r="1211" spans="1:2">
      <c r="A1211" s="44">
        <v>15131</v>
      </c>
      <c r="B1211" s="44" t="s">
        <v>2855</v>
      </c>
    </row>
    <row r="1212" spans="1:2">
      <c r="A1212" s="44">
        <v>15132</v>
      </c>
      <c r="B1212" s="44" t="s">
        <v>2856</v>
      </c>
    </row>
    <row r="1213" spans="1:2">
      <c r="A1213" s="44">
        <v>15133</v>
      </c>
      <c r="B1213" s="44" t="s">
        <v>2857</v>
      </c>
    </row>
    <row r="1214" spans="1:2">
      <c r="A1214" s="44">
        <v>15134</v>
      </c>
      <c r="B1214" s="44" t="s">
        <v>2858</v>
      </c>
    </row>
    <row r="1215" spans="1:2">
      <c r="A1215" s="44">
        <v>15135</v>
      </c>
      <c r="B1215" s="44" t="s">
        <v>2859</v>
      </c>
    </row>
    <row r="1216" spans="1:2">
      <c r="A1216" s="44">
        <v>15136</v>
      </c>
      <c r="B1216" s="44" t="s">
        <v>2860</v>
      </c>
    </row>
    <row r="1217" spans="1:2">
      <c r="A1217" s="44">
        <v>15137</v>
      </c>
      <c r="B1217" s="44" t="s">
        <v>2861</v>
      </c>
    </row>
    <row r="1218" spans="1:2">
      <c r="A1218" s="44">
        <v>15138</v>
      </c>
      <c r="B1218" s="44" t="s">
        <v>2862</v>
      </c>
    </row>
    <row r="1219" spans="1:2">
      <c r="A1219" s="44">
        <v>15139</v>
      </c>
      <c r="B1219" s="44" t="s">
        <v>2863</v>
      </c>
    </row>
    <row r="1220" spans="1:2">
      <c r="A1220" s="44">
        <v>15140</v>
      </c>
      <c r="B1220" s="44" t="s">
        <v>2864</v>
      </c>
    </row>
    <row r="1221" spans="1:2">
      <c r="A1221" s="44">
        <v>15141</v>
      </c>
      <c r="B1221" s="44" t="s">
        <v>2865</v>
      </c>
    </row>
    <row r="1222" spans="1:2">
      <c r="A1222" s="44">
        <v>15142</v>
      </c>
      <c r="B1222" s="44" t="s">
        <v>2866</v>
      </c>
    </row>
    <row r="1223" spans="1:2">
      <c r="A1223" s="44">
        <v>15143</v>
      </c>
      <c r="B1223" s="44" t="s">
        <v>2867</v>
      </c>
    </row>
    <row r="1224" spans="1:2">
      <c r="A1224" s="44">
        <v>15144</v>
      </c>
      <c r="B1224" s="44" t="s">
        <v>2868</v>
      </c>
    </row>
    <row r="1225" spans="1:2">
      <c r="A1225" s="44">
        <v>15145</v>
      </c>
      <c r="B1225" s="44" t="s">
        <v>2869</v>
      </c>
    </row>
    <row r="1226" spans="1:2">
      <c r="A1226" s="44">
        <v>15146</v>
      </c>
      <c r="B1226" s="44" t="s">
        <v>2870</v>
      </c>
    </row>
    <row r="1227" spans="1:2">
      <c r="A1227" s="44">
        <v>15147</v>
      </c>
      <c r="B1227" s="44" t="s">
        <v>2871</v>
      </c>
    </row>
    <row r="1228" spans="1:2">
      <c r="A1228" s="44">
        <v>15148</v>
      </c>
      <c r="B1228" s="44" t="s">
        <v>2872</v>
      </c>
    </row>
    <row r="1229" spans="1:2">
      <c r="A1229" s="44">
        <v>15149</v>
      </c>
      <c r="B1229" s="44" t="s">
        <v>2873</v>
      </c>
    </row>
    <row r="1230" spans="1:2">
      <c r="A1230" s="44">
        <v>15150</v>
      </c>
      <c r="B1230" s="44" t="s">
        <v>2874</v>
      </c>
    </row>
    <row r="1231" spans="1:2">
      <c r="A1231" s="44">
        <v>15151</v>
      </c>
      <c r="B1231" s="44" t="s">
        <v>2875</v>
      </c>
    </row>
    <row r="1232" spans="1:2">
      <c r="A1232" s="44">
        <v>15152</v>
      </c>
      <c r="B1232" s="44" t="s">
        <v>2876</v>
      </c>
    </row>
    <row r="1233" spans="1:2">
      <c r="A1233" s="44">
        <v>15153</v>
      </c>
      <c r="B1233" s="44" t="s">
        <v>2877</v>
      </c>
    </row>
    <row r="1234" spans="1:2">
      <c r="A1234" s="44">
        <v>15154</v>
      </c>
      <c r="B1234" s="44" t="s">
        <v>2878</v>
      </c>
    </row>
    <row r="1235" spans="1:2">
      <c r="A1235" s="44">
        <v>15155</v>
      </c>
      <c r="B1235" s="44" t="s">
        <v>2879</v>
      </c>
    </row>
    <row r="1236" spans="1:2">
      <c r="A1236" s="44">
        <v>15156</v>
      </c>
      <c r="B1236" s="44" t="s">
        <v>2880</v>
      </c>
    </row>
    <row r="1237" spans="1:2">
      <c r="A1237" s="44">
        <v>15157</v>
      </c>
      <c r="B1237" s="44" t="s">
        <v>2881</v>
      </c>
    </row>
    <row r="1238" spans="1:2">
      <c r="A1238" s="44">
        <v>15158</v>
      </c>
      <c r="B1238" s="44" t="s">
        <v>2882</v>
      </c>
    </row>
    <row r="1239" spans="1:2">
      <c r="A1239" s="44">
        <v>15159</v>
      </c>
      <c r="B1239" s="44" t="s">
        <v>2883</v>
      </c>
    </row>
    <row r="1240" spans="1:2">
      <c r="A1240" s="44">
        <v>15160</v>
      </c>
      <c r="B1240" s="44" t="s">
        <v>2884</v>
      </c>
    </row>
    <row r="1241" spans="1:2">
      <c r="A1241" s="44">
        <v>15161</v>
      </c>
      <c r="B1241" s="44" t="s">
        <v>2885</v>
      </c>
    </row>
    <row r="1242" spans="1:2">
      <c r="A1242" s="44">
        <v>15162</v>
      </c>
      <c r="B1242" s="44" t="s">
        <v>2886</v>
      </c>
    </row>
    <row r="1243" spans="1:2">
      <c r="A1243" s="44">
        <v>15163</v>
      </c>
      <c r="B1243" s="44" t="s">
        <v>2887</v>
      </c>
    </row>
    <row r="1244" spans="1:2">
      <c r="A1244" s="44">
        <v>15164</v>
      </c>
      <c r="B1244" s="44" t="s">
        <v>2888</v>
      </c>
    </row>
    <row r="1245" spans="1:2">
      <c r="A1245" s="44">
        <v>15165</v>
      </c>
      <c r="B1245" s="44" t="s">
        <v>2889</v>
      </c>
    </row>
    <row r="1246" spans="1:2">
      <c r="A1246" s="44">
        <v>15166</v>
      </c>
      <c r="B1246" s="44" t="s">
        <v>2890</v>
      </c>
    </row>
    <row r="1247" spans="1:2">
      <c r="A1247" s="44">
        <v>15167</v>
      </c>
      <c r="B1247" s="44" t="s">
        <v>2891</v>
      </c>
    </row>
    <row r="1248" spans="1:2">
      <c r="A1248" s="44">
        <v>15168</v>
      </c>
      <c r="B1248" s="44" t="s">
        <v>2892</v>
      </c>
    </row>
    <row r="1249" spans="1:2">
      <c r="A1249" s="44">
        <v>15169</v>
      </c>
      <c r="B1249" s="44" t="s">
        <v>2893</v>
      </c>
    </row>
    <row r="1250" spans="1:2">
      <c r="A1250" s="44">
        <v>15170</v>
      </c>
      <c r="B1250" s="44" t="s">
        <v>2894</v>
      </c>
    </row>
    <row r="1251" spans="1:2">
      <c r="A1251" s="44">
        <v>15171</v>
      </c>
      <c r="B1251" s="44" t="s">
        <v>2895</v>
      </c>
    </row>
    <row r="1252" spans="1:2">
      <c r="A1252" s="44">
        <v>15172</v>
      </c>
      <c r="B1252" s="44" t="s">
        <v>2896</v>
      </c>
    </row>
    <row r="1253" spans="1:2">
      <c r="A1253" s="44">
        <v>15173</v>
      </c>
      <c r="B1253" s="44" t="s">
        <v>2897</v>
      </c>
    </row>
    <row r="1254" spans="1:2">
      <c r="A1254" s="44">
        <v>15174</v>
      </c>
      <c r="B1254" s="44" t="s">
        <v>2898</v>
      </c>
    </row>
    <row r="1255" spans="1:2">
      <c r="A1255" s="44">
        <v>15175</v>
      </c>
      <c r="B1255" s="44" t="s">
        <v>4820</v>
      </c>
    </row>
    <row r="1256" spans="1:2">
      <c r="A1256" s="44">
        <v>15176</v>
      </c>
      <c r="B1256" s="44" t="s">
        <v>4821</v>
      </c>
    </row>
    <row r="1257" spans="1:2">
      <c r="A1257" s="44">
        <v>15177</v>
      </c>
      <c r="B1257" s="44" t="s">
        <v>4822</v>
      </c>
    </row>
    <row r="1258" spans="1:2">
      <c r="A1258" s="44">
        <v>15178</v>
      </c>
      <c r="B1258" s="44" t="s">
        <v>2899</v>
      </c>
    </row>
    <row r="1259" spans="1:2">
      <c r="A1259" s="44">
        <v>15179</v>
      </c>
      <c r="B1259" s="44" t="s">
        <v>2900</v>
      </c>
    </row>
    <row r="1260" spans="1:2">
      <c r="A1260" s="44">
        <v>15180</v>
      </c>
      <c r="B1260" s="44" t="s">
        <v>2901</v>
      </c>
    </row>
    <row r="1261" spans="1:2">
      <c r="A1261" s="44">
        <v>15181</v>
      </c>
      <c r="B1261" s="44" t="s">
        <v>2902</v>
      </c>
    </row>
    <row r="1262" spans="1:2">
      <c r="A1262" s="44">
        <v>15182</v>
      </c>
      <c r="B1262" s="44" t="s">
        <v>2903</v>
      </c>
    </row>
    <row r="1263" spans="1:2">
      <c r="A1263" s="44">
        <v>15183</v>
      </c>
      <c r="B1263" s="44" t="s">
        <v>2904</v>
      </c>
    </row>
    <row r="1264" spans="1:2">
      <c r="A1264" s="44">
        <v>15184</v>
      </c>
      <c r="B1264" s="44" t="s">
        <v>2905</v>
      </c>
    </row>
    <row r="1265" spans="1:2">
      <c r="A1265" s="44">
        <v>15185</v>
      </c>
      <c r="B1265" s="44" t="s">
        <v>2906</v>
      </c>
    </row>
    <row r="1266" spans="1:2">
      <c r="A1266" s="44">
        <v>15186</v>
      </c>
      <c r="B1266" s="44" t="s">
        <v>2907</v>
      </c>
    </row>
    <row r="1267" spans="1:2">
      <c r="A1267" s="44">
        <v>15187</v>
      </c>
      <c r="B1267" s="44" t="s">
        <v>2908</v>
      </c>
    </row>
    <row r="1268" spans="1:2">
      <c r="A1268" s="44">
        <v>15188</v>
      </c>
      <c r="B1268" s="88" t="s">
        <v>2909</v>
      </c>
    </row>
    <row r="1269" spans="1:2">
      <c r="A1269" s="44">
        <v>15189</v>
      </c>
      <c r="B1269" s="88" t="s">
        <v>2910</v>
      </c>
    </row>
    <row r="1270" spans="1:2">
      <c r="A1270" s="44">
        <v>15190</v>
      </c>
      <c r="B1270" s="88" t="s">
        <v>2911</v>
      </c>
    </row>
    <row r="1271" spans="1:2">
      <c r="A1271" s="44">
        <v>15191</v>
      </c>
      <c r="B1271" s="88" t="s">
        <v>2912</v>
      </c>
    </row>
    <row r="1272" spans="1:2">
      <c r="A1272" s="44">
        <v>15192</v>
      </c>
      <c r="B1272" s="88" t="s">
        <v>2913</v>
      </c>
    </row>
    <row r="1273" spans="1:2">
      <c r="A1273" s="44">
        <v>15193</v>
      </c>
      <c r="B1273" s="88" t="s">
        <v>2914</v>
      </c>
    </row>
    <row r="1274" spans="1:2">
      <c r="A1274" s="44">
        <v>15194</v>
      </c>
      <c r="B1274" s="44" t="s">
        <v>2915</v>
      </c>
    </row>
    <row r="1275" spans="1:2">
      <c r="A1275" s="44">
        <v>15195</v>
      </c>
      <c r="B1275" s="44" t="s">
        <v>2916</v>
      </c>
    </row>
    <row r="1276" spans="1:2">
      <c r="A1276" s="44">
        <v>15196</v>
      </c>
      <c r="B1276" s="44" t="s">
        <v>2917</v>
      </c>
    </row>
    <row r="1277" spans="1:2">
      <c r="A1277" s="44">
        <v>15197</v>
      </c>
      <c r="B1277" s="44" t="s">
        <v>2918</v>
      </c>
    </row>
    <row r="1278" spans="1:2">
      <c r="A1278" s="44">
        <v>15201</v>
      </c>
      <c r="B1278" s="44" t="s">
        <v>4945</v>
      </c>
    </row>
    <row r="1279" spans="1:2">
      <c r="A1279" s="44">
        <v>15202</v>
      </c>
      <c r="B1279" s="44" t="s">
        <v>4946</v>
      </c>
    </row>
    <row r="1280" spans="1:2">
      <c r="A1280" s="44">
        <v>15203</v>
      </c>
      <c r="B1280" s="44" t="s">
        <v>4947</v>
      </c>
    </row>
    <row r="1281" spans="1:2">
      <c r="A1281" s="44">
        <v>15204</v>
      </c>
      <c r="B1281" s="44" t="s">
        <v>4948</v>
      </c>
    </row>
    <row r="1282" spans="1:2">
      <c r="A1282" s="44">
        <v>15205</v>
      </c>
      <c r="B1282" s="44" t="s">
        <v>4949</v>
      </c>
    </row>
    <row r="1283" spans="1:2">
      <c r="A1283" s="44">
        <v>15206</v>
      </c>
      <c r="B1283" s="44" t="s">
        <v>4950</v>
      </c>
    </row>
    <row r="1284" spans="1:2">
      <c r="A1284" s="44">
        <v>16001</v>
      </c>
      <c r="B1284" s="44" t="s">
        <v>2919</v>
      </c>
    </row>
    <row r="1285" spans="1:2">
      <c r="A1285" s="44">
        <v>16002</v>
      </c>
      <c r="B1285" s="44" t="s">
        <v>2920</v>
      </c>
    </row>
    <row r="1286" spans="1:2">
      <c r="A1286" s="44">
        <v>16003</v>
      </c>
      <c r="B1286" s="44" t="s">
        <v>2921</v>
      </c>
    </row>
    <row r="1287" spans="1:2">
      <c r="A1287" s="44">
        <v>16004</v>
      </c>
      <c r="B1287" s="44" t="s">
        <v>2922</v>
      </c>
    </row>
    <row r="1288" spans="1:2">
      <c r="A1288" s="44">
        <v>16005</v>
      </c>
      <c r="B1288" s="44" t="s">
        <v>2923</v>
      </c>
    </row>
    <row r="1289" spans="1:2">
      <c r="A1289" s="44">
        <v>16006</v>
      </c>
      <c r="B1289" s="44" t="s">
        <v>2924</v>
      </c>
    </row>
    <row r="1290" spans="1:2">
      <c r="A1290" s="44">
        <v>16007</v>
      </c>
      <c r="B1290" s="44" t="s">
        <v>2925</v>
      </c>
    </row>
    <row r="1291" spans="1:2">
      <c r="A1291" s="44">
        <v>16008</v>
      </c>
      <c r="B1291" s="44" t="s">
        <v>2926</v>
      </c>
    </row>
    <row r="1292" spans="1:2">
      <c r="A1292" s="44">
        <v>16009</v>
      </c>
      <c r="B1292" s="44" t="s">
        <v>2927</v>
      </c>
    </row>
    <row r="1293" spans="1:2">
      <c r="A1293" s="44">
        <v>16010</v>
      </c>
      <c r="B1293" s="44" t="s">
        <v>2928</v>
      </c>
    </row>
    <row r="1294" spans="1:2">
      <c r="A1294" s="44">
        <v>16011</v>
      </c>
      <c r="B1294" s="44" t="s">
        <v>2929</v>
      </c>
    </row>
    <row r="1295" spans="1:2">
      <c r="A1295" s="44">
        <v>16012</v>
      </c>
      <c r="B1295" s="44" t="s">
        <v>2930</v>
      </c>
    </row>
    <row r="1296" spans="1:2">
      <c r="A1296" s="44">
        <v>16013</v>
      </c>
      <c r="B1296" s="44" t="s">
        <v>2931</v>
      </c>
    </row>
    <row r="1297" spans="1:2">
      <c r="A1297" s="44">
        <v>16014</v>
      </c>
      <c r="B1297" s="44" t="s">
        <v>2932</v>
      </c>
    </row>
    <row r="1298" spans="1:2">
      <c r="A1298" s="44">
        <v>16015</v>
      </c>
      <c r="B1298" s="44" t="s">
        <v>2933</v>
      </c>
    </row>
    <row r="1299" spans="1:2">
      <c r="A1299" s="44">
        <v>16016</v>
      </c>
      <c r="B1299" s="44" t="s">
        <v>2934</v>
      </c>
    </row>
    <row r="1300" spans="1:2">
      <c r="A1300" s="44">
        <v>16017</v>
      </c>
      <c r="B1300" s="44" t="s">
        <v>2935</v>
      </c>
    </row>
    <row r="1301" spans="1:2">
      <c r="A1301" s="44">
        <v>16018</v>
      </c>
      <c r="B1301" s="44" t="s">
        <v>2936</v>
      </c>
    </row>
    <row r="1302" spans="1:2">
      <c r="A1302" s="44">
        <v>16019</v>
      </c>
      <c r="B1302" s="44" t="s">
        <v>2937</v>
      </c>
    </row>
    <row r="1303" spans="1:2">
      <c r="A1303" s="44">
        <v>16020</v>
      </c>
      <c r="B1303" s="44" t="s">
        <v>2938</v>
      </c>
    </row>
    <row r="1304" spans="1:2">
      <c r="A1304" s="44">
        <v>16021</v>
      </c>
      <c r="B1304" s="44" t="s">
        <v>2939</v>
      </c>
    </row>
    <row r="1305" spans="1:2">
      <c r="A1305" s="44">
        <v>16022</v>
      </c>
      <c r="B1305" s="44" t="s">
        <v>2940</v>
      </c>
    </row>
    <row r="1306" spans="1:2">
      <c r="A1306" s="44">
        <v>16023</v>
      </c>
      <c r="B1306" s="44" t="s">
        <v>2941</v>
      </c>
    </row>
    <row r="1307" spans="1:2">
      <c r="A1307" s="44">
        <v>16024</v>
      </c>
      <c r="B1307" s="44" t="s">
        <v>2942</v>
      </c>
    </row>
    <row r="1308" spans="1:2">
      <c r="A1308" s="44">
        <v>16025</v>
      </c>
      <c r="B1308" s="44" t="s">
        <v>2943</v>
      </c>
    </row>
    <row r="1309" spans="1:2">
      <c r="A1309" s="44">
        <v>16026</v>
      </c>
      <c r="B1309" s="44" t="s">
        <v>2944</v>
      </c>
    </row>
    <row r="1310" spans="1:2">
      <c r="A1310" s="44">
        <v>16027</v>
      </c>
      <c r="B1310" s="44" t="s">
        <v>2945</v>
      </c>
    </row>
    <row r="1311" spans="1:2">
      <c r="A1311" s="44">
        <v>16028</v>
      </c>
      <c r="B1311" s="44" t="s">
        <v>2946</v>
      </c>
    </row>
    <row r="1312" spans="1:2">
      <c r="A1312" s="44">
        <v>16029</v>
      </c>
      <c r="B1312" s="44" t="s">
        <v>2947</v>
      </c>
    </row>
    <row r="1313" spans="1:2">
      <c r="A1313" s="44">
        <v>16030</v>
      </c>
      <c r="B1313" s="44" t="s">
        <v>2948</v>
      </c>
    </row>
    <row r="1314" spans="1:2">
      <c r="A1314" s="44">
        <v>16031</v>
      </c>
      <c r="B1314" s="44" t="s">
        <v>2949</v>
      </c>
    </row>
    <row r="1315" spans="1:2">
      <c r="A1315" s="44">
        <v>16032</v>
      </c>
      <c r="B1315" s="44" t="s">
        <v>2950</v>
      </c>
    </row>
    <row r="1316" spans="1:2">
      <c r="A1316" s="44">
        <v>16033</v>
      </c>
      <c r="B1316" s="44" t="s">
        <v>2951</v>
      </c>
    </row>
    <row r="1317" spans="1:2">
      <c r="A1317" s="44">
        <v>16034</v>
      </c>
      <c r="B1317" s="44" t="s">
        <v>2952</v>
      </c>
    </row>
    <row r="1318" spans="1:2">
      <c r="A1318" s="44">
        <v>16035</v>
      </c>
      <c r="B1318" s="44" t="s">
        <v>2953</v>
      </c>
    </row>
    <row r="1319" spans="1:2">
      <c r="A1319" s="44">
        <v>16036</v>
      </c>
      <c r="B1319" s="44" t="s">
        <v>2954</v>
      </c>
    </row>
    <row r="1320" spans="1:2">
      <c r="A1320" s="44">
        <v>16037</v>
      </c>
      <c r="B1320" s="44" t="s">
        <v>2955</v>
      </c>
    </row>
    <row r="1321" spans="1:2">
      <c r="A1321" s="44">
        <v>16038</v>
      </c>
      <c r="B1321" s="44" t="s">
        <v>2956</v>
      </c>
    </row>
    <row r="1322" spans="1:2">
      <c r="A1322" s="44">
        <v>16039</v>
      </c>
      <c r="B1322" s="44" t="s">
        <v>2957</v>
      </c>
    </row>
    <row r="1323" spans="1:2">
      <c r="A1323" s="44">
        <v>16040</v>
      </c>
      <c r="B1323" s="44" t="s">
        <v>2958</v>
      </c>
    </row>
    <row r="1324" spans="1:2">
      <c r="A1324" s="44">
        <v>16041</v>
      </c>
      <c r="B1324" s="44" t="s">
        <v>2959</v>
      </c>
    </row>
    <row r="1325" spans="1:2">
      <c r="A1325" s="44">
        <v>16042</v>
      </c>
      <c r="B1325" s="44" t="s">
        <v>2960</v>
      </c>
    </row>
    <row r="1326" spans="1:2">
      <c r="A1326" s="44">
        <v>16043</v>
      </c>
      <c r="B1326" s="44" t="s">
        <v>2961</v>
      </c>
    </row>
    <row r="1327" spans="1:2">
      <c r="A1327" s="44">
        <v>16044</v>
      </c>
      <c r="B1327" s="44" t="s">
        <v>2962</v>
      </c>
    </row>
    <row r="1328" spans="1:2">
      <c r="A1328" s="44">
        <v>16045</v>
      </c>
      <c r="B1328" s="44" t="s">
        <v>2963</v>
      </c>
    </row>
    <row r="1329" spans="1:2">
      <c r="A1329" s="44">
        <v>16046</v>
      </c>
      <c r="B1329" s="44" t="s">
        <v>2964</v>
      </c>
    </row>
    <row r="1330" spans="1:2">
      <c r="A1330" s="44">
        <v>16047</v>
      </c>
      <c r="B1330" s="44" t="s">
        <v>2965</v>
      </c>
    </row>
    <row r="1331" spans="1:2">
      <c r="A1331" s="44">
        <v>16048</v>
      </c>
      <c r="B1331" s="44" t="s">
        <v>2966</v>
      </c>
    </row>
    <row r="1332" spans="1:2">
      <c r="A1332" s="44">
        <v>16049</v>
      </c>
      <c r="B1332" s="44" t="s">
        <v>2967</v>
      </c>
    </row>
    <row r="1333" spans="1:2">
      <c r="A1333" s="44">
        <v>16050</v>
      </c>
      <c r="B1333" s="44" t="s">
        <v>2968</v>
      </c>
    </row>
    <row r="1334" spans="1:2">
      <c r="A1334" s="44">
        <v>16051</v>
      </c>
      <c r="B1334" s="44" t="s">
        <v>2969</v>
      </c>
    </row>
    <row r="1335" spans="1:2">
      <c r="A1335" s="44">
        <v>16052</v>
      </c>
      <c r="B1335" s="44" t="s">
        <v>2970</v>
      </c>
    </row>
    <row r="1336" spans="1:2">
      <c r="A1336" s="44">
        <v>16053</v>
      </c>
      <c r="B1336" s="44" t="s">
        <v>2971</v>
      </c>
    </row>
    <row r="1337" spans="1:2">
      <c r="A1337" s="44">
        <v>16054</v>
      </c>
      <c r="B1337" s="44" t="s">
        <v>2972</v>
      </c>
    </row>
    <row r="1338" spans="1:2">
      <c r="A1338" s="44">
        <v>16055</v>
      </c>
      <c r="B1338" s="44" t="s">
        <v>2973</v>
      </c>
    </row>
    <row r="1339" spans="1:2">
      <c r="A1339" s="44">
        <v>16056</v>
      </c>
      <c r="B1339" s="44" t="s">
        <v>2974</v>
      </c>
    </row>
    <row r="1340" spans="1:2">
      <c r="A1340" s="44">
        <v>16057</v>
      </c>
      <c r="B1340" s="44" t="s">
        <v>2975</v>
      </c>
    </row>
    <row r="1341" spans="1:2">
      <c r="A1341" s="44">
        <v>16058</v>
      </c>
      <c r="B1341" s="44" t="s">
        <v>2976</v>
      </c>
    </row>
    <row r="1342" spans="1:2">
      <c r="A1342" s="44">
        <v>16059</v>
      </c>
      <c r="B1342" s="44" t="s">
        <v>2977</v>
      </c>
    </row>
    <row r="1343" spans="1:2">
      <c r="A1343" s="44">
        <v>16060</v>
      </c>
      <c r="B1343" s="44" t="s">
        <v>2978</v>
      </c>
    </row>
    <row r="1344" spans="1:2">
      <c r="A1344" s="44">
        <v>16061</v>
      </c>
      <c r="B1344" s="44" t="s">
        <v>2979</v>
      </c>
    </row>
    <row r="1345" spans="1:2">
      <c r="A1345" s="44">
        <v>16062</v>
      </c>
      <c r="B1345" s="44" t="s">
        <v>2980</v>
      </c>
    </row>
    <row r="1346" spans="1:2">
      <c r="A1346" s="44">
        <v>16063</v>
      </c>
      <c r="B1346" s="44" t="s">
        <v>2981</v>
      </c>
    </row>
    <row r="1347" spans="1:2">
      <c r="A1347" s="44">
        <v>16064</v>
      </c>
      <c r="B1347" s="44" t="s">
        <v>2982</v>
      </c>
    </row>
    <row r="1348" spans="1:2">
      <c r="A1348" s="44">
        <v>16065</v>
      </c>
      <c r="B1348" s="44" t="s">
        <v>2983</v>
      </c>
    </row>
    <row r="1349" spans="1:2">
      <c r="A1349" s="44">
        <v>16066</v>
      </c>
      <c r="B1349" s="44" t="s">
        <v>2984</v>
      </c>
    </row>
    <row r="1350" spans="1:2">
      <c r="A1350" s="44">
        <v>16067</v>
      </c>
      <c r="B1350" s="44" t="s">
        <v>2985</v>
      </c>
    </row>
    <row r="1351" spans="1:2">
      <c r="A1351" s="44">
        <v>16068</v>
      </c>
      <c r="B1351" s="44" t="s">
        <v>2986</v>
      </c>
    </row>
    <row r="1352" spans="1:2">
      <c r="A1352" s="44">
        <v>16069</v>
      </c>
      <c r="B1352" s="44" t="s">
        <v>2987</v>
      </c>
    </row>
    <row r="1353" spans="1:2">
      <c r="A1353" s="44">
        <v>16070</v>
      </c>
      <c r="B1353" s="44" t="s">
        <v>2988</v>
      </c>
    </row>
    <row r="1354" spans="1:2">
      <c r="A1354" s="44">
        <v>16071</v>
      </c>
      <c r="B1354" s="44" t="s">
        <v>2989</v>
      </c>
    </row>
    <row r="1355" spans="1:2">
      <c r="A1355" s="44">
        <v>16072</v>
      </c>
      <c r="B1355" s="44" t="s">
        <v>2990</v>
      </c>
    </row>
    <row r="1356" spans="1:2">
      <c r="A1356" s="44">
        <v>16073</v>
      </c>
      <c r="B1356" s="44" t="s">
        <v>2991</v>
      </c>
    </row>
    <row r="1357" spans="1:2">
      <c r="A1357" s="44">
        <v>16074</v>
      </c>
      <c r="B1357" s="44" t="s">
        <v>2992</v>
      </c>
    </row>
    <row r="1358" spans="1:2">
      <c r="A1358" s="44">
        <v>16075</v>
      </c>
      <c r="B1358" s="44" t="s">
        <v>2993</v>
      </c>
    </row>
    <row r="1359" spans="1:2">
      <c r="A1359" s="44">
        <v>16076</v>
      </c>
      <c r="B1359" s="44" t="s">
        <v>2994</v>
      </c>
    </row>
    <row r="1360" spans="1:2">
      <c r="A1360" s="44">
        <v>16077</v>
      </c>
      <c r="B1360" s="44" t="s">
        <v>2995</v>
      </c>
    </row>
    <row r="1361" spans="1:2">
      <c r="A1361" s="44">
        <v>16078</v>
      </c>
      <c r="B1361" s="44" t="s">
        <v>2996</v>
      </c>
    </row>
    <row r="1362" spans="1:2">
      <c r="A1362" s="44">
        <v>16079</v>
      </c>
      <c r="B1362" s="44" t="s">
        <v>2997</v>
      </c>
    </row>
    <row r="1363" spans="1:2">
      <c r="A1363" s="44">
        <v>16080</v>
      </c>
      <c r="B1363" s="44" t="s">
        <v>2998</v>
      </c>
    </row>
    <row r="1364" spans="1:2">
      <c r="A1364" s="44">
        <v>16081</v>
      </c>
      <c r="B1364" s="44" t="s">
        <v>2999</v>
      </c>
    </row>
    <row r="1365" spans="1:2">
      <c r="A1365" s="44">
        <v>16082</v>
      </c>
      <c r="B1365" s="44" t="s">
        <v>3000</v>
      </c>
    </row>
    <row r="1366" spans="1:2">
      <c r="A1366" s="44">
        <v>16083</v>
      </c>
      <c r="B1366" s="44" t="s">
        <v>3001</v>
      </c>
    </row>
    <row r="1367" spans="1:2">
      <c r="A1367" s="44">
        <v>16084</v>
      </c>
      <c r="B1367" s="44" t="s">
        <v>3002</v>
      </c>
    </row>
    <row r="1368" spans="1:2">
      <c r="A1368" s="44">
        <v>16085</v>
      </c>
      <c r="B1368" s="44" t="s">
        <v>3003</v>
      </c>
    </row>
    <row r="1369" spans="1:2">
      <c r="A1369" s="44">
        <v>16086</v>
      </c>
      <c r="B1369" s="44" t="s">
        <v>3004</v>
      </c>
    </row>
    <row r="1370" spans="1:2">
      <c r="A1370" s="44">
        <v>16087</v>
      </c>
      <c r="B1370" s="44" t="s">
        <v>3005</v>
      </c>
    </row>
    <row r="1371" spans="1:2">
      <c r="A1371" s="44">
        <v>16088</v>
      </c>
      <c r="B1371" s="44" t="s">
        <v>3006</v>
      </c>
    </row>
    <row r="1372" spans="1:2">
      <c r="A1372" s="44">
        <v>16089</v>
      </c>
      <c r="B1372" s="44" t="s">
        <v>3007</v>
      </c>
    </row>
    <row r="1373" spans="1:2">
      <c r="A1373" s="44">
        <v>16090</v>
      </c>
      <c r="B1373" s="44" t="s">
        <v>3008</v>
      </c>
    </row>
    <row r="1374" spans="1:2">
      <c r="A1374" s="44">
        <v>16091</v>
      </c>
      <c r="B1374" s="44" t="s">
        <v>3009</v>
      </c>
    </row>
    <row r="1375" spans="1:2">
      <c r="A1375" s="44">
        <v>16092</v>
      </c>
      <c r="B1375" s="44" t="s">
        <v>3010</v>
      </c>
    </row>
    <row r="1376" spans="1:2">
      <c r="A1376" s="44">
        <v>16093</v>
      </c>
      <c r="B1376" s="44" t="s">
        <v>3011</v>
      </c>
    </row>
    <row r="1377" spans="1:2">
      <c r="A1377" s="44">
        <v>16094</v>
      </c>
      <c r="B1377" s="44" t="s">
        <v>3012</v>
      </c>
    </row>
    <row r="1378" spans="1:2">
      <c r="A1378" s="44">
        <v>16095</v>
      </c>
      <c r="B1378" s="44" t="s">
        <v>3013</v>
      </c>
    </row>
    <row r="1379" spans="1:2">
      <c r="A1379" s="44">
        <v>16096</v>
      </c>
      <c r="B1379" s="44" t="s">
        <v>3014</v>
      </c>
    </row>
    <row r="1380" spans="1:2">
      <c r="A1380" s="44">
        <v>16097</v>
      </c>
      <c r="B1380" s="44" t="s">
        <v>3015</v>
      </c>
    </row>
    <row r="1381" spans="1:2">
      <c r="A1381" s="44">
        <v>16098</v>
      </c>
      <c r="B1381" s="44" t="s">
        <v>3016</v>
      </c>
    </row>
    <row r="1382" spans="1:2">
      <c r="A1382" s="44">
        <v>16099</v>
      </c>
      <c r="B1382" s="44" t="s">
        <v>3017</v>
      </c>
    </row>
    <row r="1383" spans="1:2">
      <c r="A1383" s="44">
        <v>16100</v>
      </c>
      <c r="B1383" s="44" t="s">
        <v>3018</v>
      </c>
    </row>
    <row r="1384" spans="1:2">
      <c r="A1384" s="44">
        <v>16101</v>
      </c>
      <c r="B1384" s="44" t="s">
        <v>3019</v>
      </c>
    </row>
    <row r="1385" spans="1:2">
      <c r="A1385" s="44">
        <v>16102</v>
      </c>
      <c r="B1385" s="44" t="s">
        <v>3020</v>
      </c>
    </row>
    <row r="1386" spans="1:2">
      <c r="A1386" s="44">
        <v>16103</v>
      </c>
      <c r="B1386" s="44" t="s">
        <v>3021</v>
      </c>
    </row>
    <row r="1387" spans="1:2">
      <c r="A1387" s="44">
        <v>16104</v>
      </c>
      <c r="B1387" s="44" t="s">
        <v>3022</v>
      </c>
    </row>
    <row r="1388" spans="1:2">
      <c r="A1388" s="44">
        <v>16105</v>
      </c>
      <c r="B1388" s="44" t="s">
        <v>3023</v>
      </c>
    </row>
    <row r="1389" spans="1:2">
      <c r="A1389" s="44">
        <v>16106</v>
      </c>
      <c r="B1389" s="44" t="s">
        <v>3024</v>
      </c>
    </row>
    <row r="1390" spans="1:2">
      <c r="A1390" s="44">
        <v>16107</v>
      </c>
      <c r="B1390" s="44" t="s">
        <v>3025</v>
      </c>
    </row>
    <row r="1391" spans="1:2">
      <c r="A1391" s="44">
        <v>16108</v>
      </c>
      <c r="B1391" s="44" t="s">
        <v>3026</v>
      </c>
    </row>
    <row r="1392" spans="1:2">
      <c r="A1392" s="44">
        <v>16109</v>
      </c>
      <c r="B1392" s="44" t="s">
        <v>3027</v>
      </c>
    </row>
    <row r="1393" spans="1:2">
      <c r="A1393" s="44">
        <v>16110</v>
      </c>
      <c r="B1393" s="44" t="s">
        <v>3028</v>
      </c>
    </row>
    <row r="1394" spans="1:2">
      <c r="A1394" s="44">
        <v>16111</v>
      </c>
      <c r="B1394" s="44" t="s">
        <v>3029</v>
      </c>
    </row>
    <row r="1395" spans="1:2">
      <c r="A1395" s="44">
        <v>16112</v>
      </c>
      <c r="B1395" s="44" t="s">
        <v>3030</v>
      </c>
    </row>
    <row r="1396" spans="1:2">
      <c r="A1396" s="44">
        <v>16113</v>
      </c>
      <c r="B1396" s="44" t="s">
        <v>3031</v>
      </c>
    </row>
    <row r="1397" spans="1:2">
      <c r="A1397" s="44">
        <v>16114</v>
      </c>
      <c r="B1397" s="44" t="s">
        <v>3032</v>
      </c>
    </row>
    <row r="1398" spans="1:2">
      <c r="A1398" s="44">
        <v>16115</v>
      </c>
      <c r="B1398" s="44" t="s">
        <v>2952</v>
      </c>
    </row>
    <row r="1399" spans="1:2">
      <c r="A1399" s="44">
        <v>16116</v>
      </c>
      <c r="B1399" s="44" t="s">
        <v>3033</v>
      </c>
    </row>
    <row r="1400" spans="1:2">
      <c r="A1400" s="44">
        <v>16117</v>
      </c>
      <c r="B1400" s="44" t="s">
        <v>3034</v>
      </c>
    </row>
    <row r="1401" spans="1:2">
      <c r="A1401" s="44">
        <v>16118</v>
      </c>
      <c r="B1401" s="44" t="s">
        <v>3035</v>
      </c>
    </row>
    <row r="1402" spans="1:2">
      <c r="A1402" s="44">
        <v>16119</v>
      </c>
      <c r="B1402" s="44" t="s">
        <v>3036</v>
      </c>
    </row>
    <row r="1403" spans="1:2">
      <c r="A1403" s="44">
        <v>16120</v>
      </c>
      <c r="B1403" s="44" t="s">
        <v>3037</v>
      </c>
    </row>
    <row r="1404" spans="1:2">
      <c r="A1404" s="44">
        <v>16121</v>
      </c>
      <c r="B1404" s="44" t="s">
        <v>3038</v>
      </c>
    </row>
    <row r="1405" spans="1:2">
      <c r="A1405" s="44">
        <v>16122</v>
      </c>
      <c r="B1405" s="44" t="s">
        <v>3039</v>
      </c>
    </row>
    <row r="1406" spans="1:2">
      <c r="A1406" s="44">
        <v>16123</v>
      </c>
      <c r="B1406" s="44" t="s">
        <v>3040</v>
      </c>
    </row>
    <row r="1407" spans="1:2">
      <c r="A1407" s="44">
        <v>16124</v>
      </c>
      <c r="B1407" s="44" t="s">
        <v>3041</v>
      </c>
    </row>
    <row r="1408" spans="1:2">
      <c r="A1408" s="44">
        <v>16125</v>
      </c>
      <c r="B1408" s="44" t="s">
        <v>3042</v>
      </c>
    </row>
    <row r="1409" spans="1:2">
      <c r="A1409" s="44">
        <v>16126</v>
      </c>
      <c r="B1409" s="44" t="s">
        <v>3043</v>
      </c>
    </row>
    <row r="1410" spans="1:2">
      <c r="A1410" s="44">
        <v>16127</v>
      </c>
      <c r="B1410" s="44" t="s">
        <v>3044</v>
      </c>
    </row>
    <row r="1411" spans="1:2">
      <c r="A1411" s="44">
        <v>16128</v>
      </c>
      <c r="B1411" s="44" t="s">
        <v>3045</v>
      </c>
    </row>
    <row r="1412" spans="1:2">
      <c r="A1412" s="44">
        <v>16129</v>
      </c>
      <c r="B1412" s="44" t="s">
        <v>3046</v>
      </c>
    </row>
    <row r="1413" spans="1:2">
      <c r="A1413" s="44">
        <v>16130</v>
      </c>
      <c r="B1413" s="44" t="s">
        <v>3047</v>
      </c>
    </row>
    <row r="1414" spans="1:2">
      <c r="A1414" s="44">
        <v>16131</v>
      </c>
      <c r="B1414" s="44" t="s">
        <v>3048</v>
      </c>
    </row>
    <row r="1415" spans="1:2">
      <c r="A1415" s="44">
        <v>16132</v>
      </c>
      <c r="B1415" s="44" t="s">
        <v>3049</v>
      </c>
    </row>
    <row r="1416" spans="1:2">
      <c r="A1416" s="44">
        <v>16133</v>
      </c>
      <c r="B1416" s="44" t="s">
        <v>3050</v>
      </c>
    </row>
    <row r="1417" spans="1:2">
      <c r="A1417" s="44">
        <v>16134</v>
      </c>
      <c r="B1417" s="44" t="s">
        <v>3051</v>
      </c>
    </row>
    <row r="1418" spans="1:2">
      <c r="A1418" s="44">
        <v>16135</v>
      </c>
      <c r="B1418" s="44" t="s">
        <v>3052</v>
      </c>
    </row>
    <row r="1419" spans="1:2">
      <c r="A1419" s="44">
        <v>16136</v>
      </c>
      <c r="B1419" s="44" t="s">
        <v>3053</v>
      </c>
    </row>
    <row r="1420" spans="1:2">
      <c r="A1420" s="44">
        <v>16137</v>
      </c>
      <c r="B1420" s="44" t="s">
        <v>3054</v>
      </c>
    </row>
    <row r="1421" spans="1:2">
      <c r="A1421" s="44">
        <v>16138</v>
      </c>
      <c r="B1421" s="44" t="s">
        <v>3055</v>
      </c>
    </row>
    <row r="1422" spans="1:2">
      <c r="A1422" s="44">
        <v>16139</v>
      </c>
      <c r="B1422" s="44" t="s">
        <v>3056</v>
      </c>
    </row>
    <row r="1423" spans="1:2">
      <c r="A1423" s="44">
        <v>16140</v>
      </c>
      <c r="B1423" s="44" t="s">
        <v>3057</v>
      </c>
    </row>
    <row r="1424" spans="1:2">
      <c r="A1424" s="44">
        <v>16141</v>
      </c>
      <c r="B1424" s="44" t="s">
        <v>3058</v>
      </c>
    </row>
    <row r="1425" spans="1:2">
      <c r="A1425" s="44">
        <v>16142</v>
      </c>
      <c r="B1425" s="44" t="s">
        <v>3059</v>
      </c>
    </row>
    <row r="1426" spans="1:2">
      <c r="A1426" s="44">
        <v>16143</v>
      </c>
      <c r="B1426" s="44" t="s">
        <v>3060</v>
      </c>
    </row>
    <row r="1427" spans="1:2">
      <c r="A1427" s="44">
        <v>16144</v>
      </c>
      <c r="B1427" s="44" t="s">
        <v>3061</v>
      </c>
    </row>
    <row r="1428" spans="1:2">
      <c r="A1428" s="44">
        <v>16145</v>
      </c>
      <c r="B1428" s="44" t="s">
        <v>3062</v>
      </c>
    </row>
    <row r="1429" spans="1:2">
      <c r="A1429" s="44">
        <v>16146</v>
      </c>
      <c r="B1429" s="44" t="s">
        <v>3063</v>
      </c>
    </row>
    <row r="1430" spans="1:2">
      <c r="A1430" s="44">
        <v>16147</v>
      </c>
      <c r="B1430" s="44" t="s">
        <v>3064</v>
      </c>
    </row>
    <row r="1431" spans="1:2">
      <c r="A1431" s="44">
        <v>16148</v>
      </c>
      <c r="B1431" s="44" t="s">
        <v>3065</v>
      </c>
    </row>
    <row r="1432" spans="1:2">
      <c r="A1432" s="44">
        <v>16149</v>
      </c>
      <c r="B1432" s="44" t="s">
        <v>3066</v>
      </c>
    </row>
    <row r="1433" spans="1:2">
      <c r="A1433" s="44">
        <v>16150</v>
      </c>
      <c r="B1433" s="44" t="s">
        <v>3067</v>
      </c>
    </row>
    <row r="1434" spans="1:2">
      <c r="A1434" s="44">
        <v>16151</v>
      </c>
      <c r="B1434" s="44" t="s">
        <v>3068</v>
      </c>
    </row>
    <row r="1435" spans="1:2">
      <c r="A1435" s="44">
        <v>16152</v>
      </c>
      <c r="B1435" s="44" t="s">
        <v>3069</v>
      </c>
    </row>
    <row r="1436" spans="1:2">
      <c r="A1436" s="44">
        <v>16153</v>
      </c>
      <c r="B1436" s="44" t="s">
        <v>3070</v>
      </c>
    </row>
    <row r="1437" spans="1:2">
      <c r="A1437" s="44">
        <v>16154</v>
      </c>
      <c r="B1437" s="44" t="s">
        <v>3071</v>
      </c>
    </row>
    <row r="1438" spans="1:2">
      <c r="A1438" s="44">
        <v>16155</v>
      </c>
      <c r="B1438" s="44" t="s">
        <v>3072</v>
      </c>
    </row>
    <row r="1439" spans="1:2">
      <c r="A1439" s="44">
        <v>16156</v>
      </c>
      <c r="B1439" s="44" t="s">
        <v>3073</v>
      </c>
    </row>
    <row r="1440" spans="1:2">
      <c r="A1440" s="44">
        <v>16157</v>
      </c>
      <c r="B1440" s="44" t="s">
        <v>3074</v>
      </c>
    </row>
    <row r="1441" spans="1:2">
      <c r="A1441" s="44">
        <v>16158</v>
      </c>
      <c r="B1441" s="44" t="s">
        <v>3075</v>
      </c>
    </row>
    <row r="1442" spans="1:2">
      <c r="A1442" s="44">
        <v>16159</v>
      </c>
      <c r="B1442" s="44" t="s">
        <v>3076</v>
      </c>
    </row>
    <row r="1443" spans="1:2">
      <c r="A1443" s="44">
        <v>16160</v>
      </c>
      <c r="B1443" s="44" t="s">
        <v>3077</v>
      </c>
    </row>
    <row r="1444" spans="1:2">
      <c r="A1444" s="44">
        <v>16161</v>
      </c>
      <c r="B1444" s="44" t="s">
        <v>3078</v>
      </c>
    </row>
    <row r="1445" spans="1:2">
      <c r="A1445" s="44">
        <v>16162</v>
      </c>
      <c r="B1445" s="44" t="s">
        <v>3079</v>
      </c>
    </row>
    <row r="1446" spans="1:2">
      <c r="A1446" s="44">
        <v>16163</v>
      </c>
      <c r="B1446" s="44" t="s">
        <v>3080</v>
      </c>
    </row>
    <row r="1447" spans="1:2">
      <c r="A1447" s="44">
        <v>16164</v>
      </c>
      <c r="B1447" s="44" t="s">
        <v>3081</v>
      </c>
    </row>
    <row r="1448" spans="1:2">
      <c r="A1448" s="44">
        <v>16165</v>
      </c>
      <c r="B1448" s="44" t="s">
        <v>3082</v>
      </c>
    </row>
    <row r="1449" spans="1:2">
      <c r="A1449" s="44">
        <v>16166</v>
      </c>
      <c r="B1449" s="44" t="s">
        <v>3083</v>
      </c>
    </row>
    <row r="1450" spans="1:2">
      <c r="A1450" s="44">
        <v>16167</v>
      </c>
      <c r="B1450" s="44" t="s">
        <v>3084</v>
      </c>
    </row>
    <row r="1451" spans="1:2">
      <c r="A1451" s="44">
        <v>16168</v>
      </c>
      <c r="B1451" s="44" t="s">
        <v>3085</v>
      </c>
    </row>
    <row r="1452" spans="1:2">
      <c r="A1452" s="44">
        <v>16169</v>
      </c>
      <c r="B1452" s="44" t="s">
        <v>3086</v>
      </c>
    </row>
    <row r="1453" spans="1:2">
      <c r="A1453" s="44">
        <v>16170</v>
      </c>
      <c r="B1453" s="44" t="s">
        <v>3087</v>
      </c>
    </row>
    <row r="1454" spans="1:2">
      <c r="A1454" s="44">
        <v>16171</v>
      </c>
      <c r="B1454" s="44" t="s">
        <v>3088</v>
      </c>
    </row>
    <row r="1455" spans="1:2">
      <c r="A1455" s="44">
        <v>16172</v>
      </c>
      <c r="B1455" s="44" t="s">
        <v>3089</v>
      </c>
    </row>
    <row r="1456" spans="1:2">
      <c r="A1456" s="44">
        <v>16173</v>
      </c>
      <c r="B1456" s="44" t="s">
        <v>3090</v>
      </c>
    </row>
    <row r="1457" spans="1:2">
      <c r="A1457" s="44">
        <v>16174</v>
      </c>
      <c r="B1457" s="44" t="s">
        <v>3091</v>
      </c>
    </row>
    <row r="1458" spans="1:2">
      <c r="A1458" s="44">
        <v>16175</v>
      </c>
      <c r="B1458" s="44" t="s">
        <v>3092</v>
      </c>
    </row>
    <row r="1459" spans="1:2">
      <c r="A1459" s="44">
        <v>16176</v>
      </c>
      <c r="B1459" s="44" t="s">
        <v>3093</v>
      </c>
    </row>
    <row r="1460" spans="1:2">
      <c r="A1460" s="44">
        <v>16177</v>
      </c>
      <c r="B1460" s="44" t="s">
        <v>3094</v>
      </c>
    </row>
    <row r="1461" spans="1:2">
      <c r="A1461" s="44">
        <v>16178</v>
      </c>
      <c r="B1461" s="44" t="s">
        <v>3095</v>
      </c>
    </row>
    <row r="1462" spans="1:2">
      <c r="A1462" s="44">
        <v>16179</v>
      </c>
      <c r="B1462" s="44" t="s">
        <v>3096</v>
      </c>
    </row>
    <row r="1463" spans="1:2">
      <c r="A1463" s="44">
        <v>16180</v>
      </c>
      <c r="B1463" s="44" t="s">
        <v>3097</v>
      </c>
    </row>
    <row r="1464" spans="1:2">
      <c r="A1464" s="44">
        <v>16301</v>
      </c>
      <c r="B1464" s="44" t="s">
        <v>3098</v>
      </c>
    </row>
    <row r="1465" spans="1:2">
      <c r="A1465" s="44">
        <v>16302</v>
      </c>
      <c r="B1465" s="44" t="s">
        <v>3099</v>
      </c>
    </row>
    <row r="1466" spans="1:2">
      <c r="A1466" s="44">
        <v>16303</v>
      </c>
      <c r="B1466" s="44" t="s">
        <v>3100</v>
      </c>
    </row>
    <row r="1467" spans="1:2">
      <c r="A1467" s="44">
        <v>16304</v>
      </c>
      <c r="B1467" s="44" t="s">
        <v>3101</v>
      </c>
    </row>
    <row r="1468" spans="1:2">
      <c r="A1468" s="44">
        <v>16305</v>
      </c>
      <c r="B1468" s="44" t="s">
        <v>3102</v>
      </c>
    </row>
    <row r="1469" spans="1:2">
      <c r="A1469" s="44">
        <v>16306</v>
      </c>
      <c r="B1469" s="44" t="s">
        <v>3103</v>
      </c>
    </row>
    <row r="1470" spans="1:2">
      <c r="A1470" s="44">
        <v>16307</v>
      </c>
      <c r="B1470" s="44" t="s">
        <v>3104</v>
      </c>
    </row>
    <row r="1471" spans="1:2">
      <c r="A1471" s="44">
        <v>16308</v>
      </c>
      <c r="B1471" s="44" t="s">
        <v>3105</v>
      </c>
    </row>
    <row r="1472" spans="1:2">
      <c r="A1472" s="44">
        <v>16309</v>
      </c>
      <c r="B1472" s="44" t="s">
        <v>3106</v>
      </c>
    </row>
    <row r="1473" spans="1:2">
      <c r="A1473" s="44">
        <v>16310</v>
      </c>
      <c r="B1473" s="44" t="s">
        <v>3107</v>
      </c>
    </row>
    <row r="1474" spans="1:2">
      <c r="A1474" s="44">
        <v>16311</v>
      </c>
      <c r="B1474" s="44" t="s">
        <v>3108</v>
      </c>
    </row>
    <row r="1475" spans="1:2">
      <c r="A1475" s="44">
        <v>16312</v>
      </c>
      <c r="B1475" s="44" t="s">
        <v>3109</v>
      </c>
    </row>
    <row r="1476" spans="1:2">
      <c r="A1476" s="44">
        <v>16313</v>
      </c>
      <c r="B1476" s="44" t="s">
        <v>3110</v>
      </c>
    </row>
    <row r="1477" spans="1:2">
      <c r="A1477" s="44">
        <v>16314</v>
      </c>
      <c r="B1477" s="44" t="s">
        <v>3111</v>
      </c>
    </row>
    <row r="1478" spans="1:2">
      <c r="A1478" s="44">
        <v>16315</v>
      </c>
      <c r="B1478" s="44" t="s">
        <v>3112</v>
      </c>
    </row>
    <row r="1479" spans="1:2">
      <c r="A1479" s="44">
        <v>16316</v>
      </c>
      <c r="B1479" s="44" t="s">
        <v>3113</v>
      </c>
    </row>
    <row r="1480" spans="1:2">
      <c r="A1480" s="44">
        <v>16317</v>
      </c>
      <c r="B1480" s="44" t="s">
        <v>3114</v>
      </c>
    </row>
    <row r="1481" spans="1:2">
      <c r="A1481" s="44">
        <v>16318</v>
      </c>
      <c r="B1481" s="44" t="s">
        <v>3115</v>
      </c>
    </row>
    <row r="1482" spans="1:2">
      <c r="A1482" s="44">
        <v>16319</v>
      </c>
      <c r="B1482" s="44" t="s">
        <v>3116</v>
      </c>
    </row>
    <row r="1483" spans="1:2">
      <c r="A1483" s="44">
        <v>16320</v>
      </c>
      <c r="B1483" s="44" t="s">
        <v>3117</v>
      </c>
    </row>
    <row r="1484" spans="1:2">
      <c r="A1484" s="44">
        <v>16321</v>
      </c>
      <c r="B1484" s="44" t="s">
        <v>3118</v>
      </c>
    </row>
    <row r="1485" spans="1:2">
      <c r="A1485" s="44">
        <v>16322</v>
      </c>
      <c r="B1485" s="44" t="s">
        <v>3119</v>
      </c>
    </row>
    <row r="1486" spans="1:2">
      <c r="A1486" s="44">
        <v>16323</v>
      </c>
      <c r="B1486" s="44" t="s">
        <v>3120</v>
      </c>
    </row>
    <row r="1487" spans="1:2">
      <c r="A1487" s="44">
        <v>16324</v>
      </c>
      <c r="B1487" s="44" t="s">
        <v>3121</v>
      </c>
    </row>
    <row r="1488" spans="1:2">
      <c r="A1488" s="44">
        <v>16325</v>
      </c>
      <c r="B1488" s="44" t="s">
        <v>3122</v>
      </c>
    </row>
    <row r="1489" spans="1:2">
      <c r="A1489" s="44">
        <v>16326</v>
      </c>
      <c r="B1489" s="44" t="s">
        <v>3123</v>
      </c>
    </row>
    <row r="1490" spans="1:2">
      <c r="A1490" s="44">
        <v>16327</v>
      </c>
      <c r="B1490" s="44" t="s">
        <v>3124</v>
      </c>
    </row>
    <row r="1491" spans="1:2">
      <c r="A1491" s="44">
        <v>16328</v>
      </c>
      <c r="B1491" s="44" t="s">
        <v>3125</v>
      </c>
    </row>
    <row r="1492" spans="1:2">
      <c r="A1492" s="44">
        <v>16329</v>
      </c>
      <c r="B1492" s="44" t="s">
        <v>3126</v>
      </c>
    </row>
    <row r="1493" spans="1:2">
      <c r="A1493" s="44">
        <v>16330</v>
      </c>
      <c r="B1493" s="44" t="s">
        <v>3127</v>
      </c>
    </row>
    <row r="1494" spans="1:2">
      <c r="A1494" s="44">
        <v>16331</v>
      </c>
      <c r="B1494" s="44" t="s">
        <v>3128</v>
      </c>
    </row>
    <row r="1495" spans="1:2">
      <c r="A1495" s="44">
        <v>16332</v>
      </c>
      <c r="B1495" s="44" t="s">
        <v>3129</v>
      </c>
    </row>
    <row r="1496" spans="1:2">
      <c r="A1496" s="44">
        <v>16333</v>
      </c>
      <c r="B1496" s="44" t="s">
        <v>3130</v>
      </c>
    </row>
    <row r="1497" spans="1:2">
      <c r="A1497" s="83">
        <v>16334</v>
      </c>
      <c r="B1497" s="10" t="s">
        <v>3131</v>
      </c>
    </row>
    <row r="1498" spans="1:2">
      <c r="A1498" s="10">
        <v>16335</v>
      </c>
      <c r="B1498" s="10" t="s">
        <v>3132</v>
      </c>
    </row>
    <row r="1499" spans="1:2">
      <c r="A1499" s="10">
        <v>16336</v>
      </c>
      <c r="B1499" s="10" t="s">
        <v>3133</v>
      </c>
    </row>
    <row r="1500" spans="1:2">
      <c r="A1500" s="10">
        <v>16337</v>
      </c>
      <c r="B1500" s="10" t="s">
        <v>3134</v>
      </c>
    </row>
    <row r="1501" spans="1:2">
      <c r="A1501" s="10">
        <v>16338</v>
      </c>
      <c r="B1501" s="10" t="s">
        <v>3135</v>
      </c>
    </row>
    <row r="1502" spans="1:2">
      <c r="A1502" s="10">
        <v>16339</v>
      </c>
      <c r="B1502" s="10" t="s">
        <v>3136</v>
      </c>
    </row>
    <row r="1503" spans="1:2">
      <c r="A1503" s="10">
        <v>16340</v>
      </c>
      <c r="B1503" s="10" t="s">
        <v>3137</v>
      </c>
    </row>
    <row r="1504" spans="1:2">
      <c r="A1504" s="10">
        <v>16341</v>
      </c>
      <c r="B1504" s="10" t="s">
        <v>3138</v>
      </c>
    </row>
    <row r="1505" spans="1:2">
      <c r="A1505" s="10">
        <v>16342</v>
      </c>
      <c r="B1505" s="10" t="s">
        <v>3139</v>
      </c>
    </row>
    <row r="1506" spans="1:2">
      <c r="A1506" s="10"/>
      <c r="B1506" s="10"/>
    </row>
    <row r="1507" spans="1:2">
      <c r="A1507" s="10">
        <v>18001</v>
      </c>
      <c r="B1507" s="10" t="s">
        <v>3140</v>
      </c>
    </row>
    <row r="1508" spans="1:2">
      <c r="A1508" s="10">
        <v>18002</v>
      </c>
      <c r="B1508" s="10" t="s">
        <v>3141</v>
      </c>
    </row>
    <row r="1509" spans="1:2">
      <c r="A1509" s="10">
        <v>18003</v>
      </c>
      <c r="B1509" s="10" t="s">
        <v>3142</v>
      </c>
    </row>
    <row r="1510" spans="1:2">
      <c r="A1510" s="84">
        <v>18004</v>
      </c>
      <c r="B1510" s="10" t="s">
        <v>3143</v>
      </c>
    </row>
    <row r="1511" spans="1:2">
      <c r="A1511" s="84">
        <v>18005</v>
      </c>
      <c r="B1511" s="10" t="s">
        <v>3144</v>
      </c>
    </row>
    <row r="1512" spans="1:2">
      <c r="A1512" s="84">
        <v>18006</v>
      </c>
      <c r="B1512" s="10" t="s">
        <v>3145</v>
      </c>
    </row>
    <row r="1513" spans="1:2">
      <c r="A1513" s="84">
        <v>18007</v>
      </c>
      <c r="B1513" s="10" t="s">
        <v>3146</v>
      </c>
    </row>
    <row r="1514" spans="1:2">
      <c r="A1514" s="84">
        <v>18008</v>
      </c>
      <c r="B1514" s="10" t="s">
        <v>3147</v>
      </c>
    </row>
    <row r="1515" spans="1:2">
      <c r="A1515" s="84">
        <v>18009</v>
      </c>
      <c r="B1515" s="10" t="s">
        <v>3148</v>
      </c>
    </row>
    <row r="1516" spans="1:2">
      <c r="A1516" s="84">
        <v>18010</v>
      </c>
      <c r="B1516" s="10" t="s">
        <v>3149</v>
      </c>
    </row>
    <row r="1517" spans="1:2">
      <c r="A1517" s="84">
        <v>18011</v>
      </c>
      <c r="B1517" s="10" t="s">
        <v>3150</v>
      </c>
    </row>
    <row r="1518" spans="1:2">
      <c r="A1518" s="44">
        <v>18012</v>
      </c>
      <c r="B1518" s="44" t="s">
        <v>3151</v>
      </c>
    </row>
    <row r="1519" spans="1:2">
      <c r="A1519" s="83">
        <v>18013</v>
      </c>
      <c r="B1519" s="44" t="s">
        <v>3152</v>
      </c>
    </row>
    <row r="1520" spans="1:2">
      <c r="A1520" s="44">
        <v>18014</v>
      </c>
      <c r="B1520" s="44" t="s">
        <v>3153</v>
      </c>
    </row>
    <row r="1521" spans="1:2">
      <c r="A1521" s="44">
        <v>18015</v>
      </c>
      <c r="B1521" s="44" t="s">
        <v>3154</v>
      </c>
    </row>
    <row r="1522" spans="1:2">
      <c r="A1522" s="44">
        <v>18016</v>
      </c>
      <c r="B1522" s="44" t="s">
        <v>3155</v>
      </c>
    </row>
    <row r="1523" spans="1:2">
      <c r="A1523" s="44">
        <v>18017</v>
      </c>
      <c r="B1523" s="44" t="s">
        <v>3156</v>
      </c>
    </row>
    <row r="1524" spans="1:2">
      <c r="A1524" s="44">
        <v>18018</v>
      </c>
      <c r="B1524" s="44" t="s">
        <v>3157</v>
      </c>
    </row>
    <row r="1525" spans="1:2">
      <c r="A1525" s="44">
        <v>18019</v>
      </c>
      <c r="B1525" s="44" t="s">
        <v>3158</v>
      </c>
    </row>
    <row r="1526" spans="1:2">
      <c r="A1526" s="44">
        <v>18020</v>
      </c>
      <c r="B1526" s="44" t="s">
        <v>3159</v>
      </c>
    </row>
    <row r="1527" spans="1:2">
      <c r="A1527" s="44">
        <v>18021</v>
      </c>
      <c r="B1527" s="44" t="s">
        <v>3160</v>
      </c>
    </row>
    <row r="1529" spans="1:2">
      <c r="A1529" s="44">
        <v>51001</v>
      </c>
      <c r="B1529" s="44" t="s">
        <v>3161</v>
      </c>
    </row>
    <row r="1530" spans="1:2">
      <c r="A1530" s="44">
        <v>51002</v>
      </c>
      <c r="B1530" s="44" t="s">
        <v>3162</v>
      </c>
    </row>
    <row r="1531" spans="1:2">
      <c r="A1531" s="44">
        <v>51003</v>
      </c>
      <c r="B1531" s="44" t="s">
        <v>3163</v>
      </c>
    </row>
    <row r="1532" spans="1:2">
      <c r="A1532" s="44">
        <v>51004</v>
      </c>
      <c r="B1532" s="44" t="s">
        <v>3164</v>
      </c>
    </row>
    <row r="1533" spans="1:2">
      <c r="A1533" s="44">
        <v>51005</v>
      </c>
      <c r="B1533" s="44" t="s">
        <v>3165</v>
      </c>
    </row>
    <row r="1534" spans="1:2">
      <c r="A1534" s="44">
        <v>51006</v>
      </c>
      <c r="B1534" s="44" t="s">
        <v>3166</v>
      </c>
    </row>
    <row r="1535" spans="1:2">
      <c r="A1535" s="44">
        <v>51007</v>
      </c>
      <c r="B1535" s="44" t="s">
        <v>3167</v>
      </c>
    </row>
    <row r="1536" spans="1:2">
      <c r="A1536" s="44">
        <v>51008</v>
      </c>
      <c r="B1536" s="44" t="s">
        <v>3168</v>
      </c>
    </row>
    <row r="1537" spans="1:2">
      <c r="A1537" s="44">
        <v>51009</v>
      </c>
      <c r="B1537" s="44" t="s">
        <v>3169</v>
      </c>
    </row>
    <row r="1538" spans="1:2">
      <c r="A1538" s="44">
        <v>51010</v>
      </c>
      <c r="B1538" s="44" t="s">
        <v>3170</v>
      </c>
    </row>
    <row r="1539" spans="1:2">
      <c r="A1539" s="44">
        <v>51011</v>
      </c>
      <c r="B1539" s="44" t="s">
        <v>3171</v>
      </c>
    </row>
    <row r="1540" spans="1:2">
      <c r="A1540" s="44">
        <v>51012</v>
      </c>
      <c r="B1540" s="44" t="s">
        <v>3172</v>
      </c>
    </row>
    <row r="1541" spans="1:2">
      <c r="A1541" s="44">
        <v>51013</v>
      </c>
      <c r="B1541" s="44" t="s">
        <v>3173</v>
      </c>
    </row>
    <row r="1542" spans="1:2">
      <c r="A1542" s="44">
        <v>51014</v>
      </c>
      <c r="B1542" s="44" t="s">
        <v>3174</v>
      </c>
    </row>
    <row r="1543" spans="1:2">
      <c r="A1543" s="44">
        <v>51015</v>
      </c>
      <c r="B1543" s="44" t="s">
        <v>3175</v>
      </c>
    </row>
    <row r="1544" spans="1:2">
      <c r="A1544" s="44">
        <v>51016</v>
      </c>
      <c r="B1544" s="44" t="s">
        <v>3176</v>
      </c>
    </row>
    <row r="1545" spans="1:2">
      <c r="A1545" s="44">
        <v>51017</v>
      </c>
      <c r="B1545" s="44" t="s">
        <v>3177</v>
      </c>
    </row>
    <row r="1546" spans="1:2">
      <c r="A1546" s="44">
        <v>51018</v>
      </c>
      <c r="B1546" s="44" t="s">
        <v>3178</v>
      </c>
    </row>
    <row r="1547" spans="1:2">
      <c r="A1547" s="44">
        <v>51019</v>
      </c>
      <c r="B1547" s="44" t="s">
        <v>3179</v>
      </c>
    </row>
    <row r="1548" spans="1:2">
      <c r="A1548" s="44">
        <v>51020</v>
      </c>
      <c r="B1548" s="44" t="s">
        <v>3180</v>
      </c>
    </row>
    <row r="1549" spans="1:2">
      <c r="A1549" s="44">
        <v>51021</v>
      </c>
      <c r="B1549" s="44" t="s">
        <v>3181</v>
      </c>
    </row>
    <row r="1550" spans="1:2">
      <c r="A1550" s="44">
        <v>51022</v>
      </c>
      <c r="B1550" s="44" t="s">
        <v>3182</v>
      </c>
    </row>
    <row r="1551" spans="1:2">
      <c r="A1551" s="44">
        <v>51023</v>
      </c>
      <c r="B1551" s="44" t="s">
        <v>3183</v>
      </c>
    </row>
    <row r="1552" spans="1:2">
      <c r="A1552" s="44">
        <v>51024</v>
      </c>
      <c r="B1552" s="44" t="s">
        <v>3184</v>
      </c>
    </row>
    <row r="1553" spans="1:2">
      <c r="A1553" s="44">
        <v>51025</v>
      </c>
      <c r="B1553" s="44" t="s">
        <v>3185</v>
      </c>
    </row>
    <row r="1554" spans="1:2">
      <c r="A1554" s="44">
        <v>51026</v>
      </c>
      <c r="B1554" s="44" t="s">
        <v>3186</v>
      </c>
    </row>
    <row r="1555" spans="1:2">
      <c r="A1555" s="44">
        <v>51027</v>
      </c>
      <c r="B1555" s="44" t="s">
        <v>3187</v>
      </c>
    </row>
    <row r="1556" spans="1:2">
      <c r="A1556" s="44">
        <v>51028</v>
      </c>
      <c r="B1556" s="44" t="s">
        <v>3188</v>
      </c>
    </row>
    <row r="1557" spans="1:2">
      <c r="A1557" s="44">
        <v>51029</v>
      </c>
      <c r="B1557" s="44" t="s">
        <v>3189</v>
      </c>
    </row>
    <row r="1558" spans="1:2">
      <c r="A1558" s="44">
        <v>51030</v>
      </c>
      <c r="B1558" s="44" t="s">
        <v>3190</v>
      </c>
    </row>
    <row r="1559" spans="1:2">
      <c r="A1559" s="44">
        <v>51031</v>
      </c>
      <c r="B1559" s="44" t="s">
        <v>3191</v>
      </c>
    </row>
    <row r="1560" spans="1:2">
      <c r="A1560" s="44">
        <v>51032</v>
      </c>
      <c r="B1560" s="44" t="s">
        <v>3192</v>
      </c>
    </row>
    <row r="1561" spans="1:2">
      <c r="A1561" s="44">
        <v>51033</v>
      </c>
      <c r="B1561" s="44" t="s">
        <v>3193</v>
      </c>
    </row>
    <row r="1562" spans="1:2">
      <c r="A1562" s="44">
        <v>51034</v>
      </c>
      <c r="B1562" s="44" t="s">
        <v>3194</v>
      </c>
    </row>
    <row r="1563" spans="1:2">
      <c r="A1563" s="44">
        <v>51035</v>
      </c>
      <c r="B1563" s="44" t="s">
        <v>3195</v>
      </c>
    </row>
    <row r="1564" spans="1:2">
      <c r="A1564" s="44">
        <v>51036</v>
      </c>
      <c r="B1564" s="44" t="s">
        <v>3196</v>
      </c>
    </row>
    <row r="1565" spans="1:2">
      <c r="A1565" s="44">
        <v>51037</v>
      </c>
      <c r="B1565" s="44" t="s">
        <v>3197</v>
      </c>
    </row>
    <row r="1566" spans="1:2">
      <c r="A1566" s="44">
        <v>51038</v>
      </c>
      <c r="B1566" s="44" t="s">
        <v>3198</v>
      </c>
    </row>
    <row r="1567" spans="1:2">
      <c r="A1567" s="44">
        <v>51039</v>
      </c>
      <c r="B1567" s="44" t="s">
        <v>3199</v>
      </c>
    </row>
    <row r="1568" spans="1:2">
      <c r="A1568" s="44">
        <v>51040</v>
      </c>
      <c r="B1568" s="44" t="s">
        <v>3200</v>
      </c>
    </row>
    <row r="1569" spans="1:2">
      <c r="A1569" s="44">
        <v>51041</v>
      </c>
      <c r="B1569" s="44" t="s">
        <v>3201</v>
      </c>
    </row>
    <row r="1570" spans="1:2">
      <c r="A1570" s="44">
        <v>51042</v>
      </c>
      <c r="B1570" s="44" t="s">
        <v>3202</v>
      </c>
    </row>
    <row r="1571" spans="1:2">
      <c r="A1571" s="44">
        <v>51043</v>
      </c>
      <c r="B1571" s="44" t="s">
        <v>3203</v>
      </c>
    </row>
    <row r="1572" spans="1:2">
      <c r="A1572" s="44">
        <v>51044</v>
      </c>
      <c r="B1572" s="44" t="s">
        <v>3204</v>
      </c>
    </row>
    <row r="1573" spans="1:2">
      <c r="A1573" s="44">
        <v>51045</v>
      </c>
      <c r="B1573" s="44" t="s">
        <v>3205</v>
      </c>
    </row>
    <row r="1574" spans="1:2">
      <c r="A1574" s="44">
        <v>51046</v>
      </c>
      <c r="B1574" s="44" t="s">
        <v>3206</v>
      </c>
    </row>
    <row r="1575" spans="1:2">
      <c r="A1575" s="44">
        <v>51047</v>
      </c>
      <c r="B1575" s="44" t="s">
        <v>3207</v>
      </c>
    </row>
    <row r="1576" spans="1:2">
      <c r="A1576" s="44">
        <v>51048</v>
      </c>
      <c r="B1576" s="44" t="s">
        <v>3208</v>
      </c>
    </row>
    <row r="1577" spans="1:2">
      <c r="A1577" s="44">
        <v>51049</v>
      </c>
      <c r="B1577" s="44" t="s">
        <v>3209</v>
      </c>
    </row>
    <row r="1578" spans="1:2">
      <c r="A1578" s="44">
        <v>51050</v>
      </c>
      <c r="B1578" s="44" t="s">
        <v>3210</v>
      </c>
    </row>
    <row r="1579" spans="1:2">
      <c r="A1579" s="44">
        <v>51051</v>
      </c>
      <c r="B1579" s="44" t="s">
        <v>3211</v>
      </c>
    </row>
    <row r="1580" spans="1:2">
      <c r="A1580" s="44">
        <v>51052</v>
      </c>
      <c r="B1580" s="44" t="s">
        <v>3212</v>
      </c>
    </row>
    <row r="1581" spans="1:2">
      <c r="A1581" s="44">
        <v>51053</v>
      </c>
      <c r="B1581" s="44" t="s">
        <v>3213</v>
      </c>
    </row>
    <row r="1582" spans="1:2">
      <c r="A1582" s="44">
        <v>51054</v>
      </c>
      <c r="B1582" s="44" t="s">
        <v>3214</v>
      </c>
    </row>
    <row r="1583" spans="1:2">
      <c r="A1583" s="44">
        <v>51055</v>
      </c>
      <c r="B1583" s="44" t="s">
        <v>3215</v>
      </c>
    </row>
    <row r="1584" spans="1:2">
      <c r="A1584" s="44">
        <v>51056</v>
      </c>
      <c r="B1584" s="44" t="s">
        <v>3216</v>
      </c>
    </row>
    <row r="1585" spans="1:2">
      <c r="A1585" s="44">
        <v>51057</v>
      </c>
      <c r="B1585" s="44" t="s">
        <v>3217</v>
      </c>
    </row>
    <row r="1586" spans="1:2">
      <c r="A1586" s="44">
        <v>51058</v>
      </c>
      <c r="B1586" s="44" t="s">
        <v>3218</v>
      </c>
    </row>
    <row r="1587" spans="1:2">
      <c r="A1587" s="44">
        <v>51059</v>
      </c>
      <c r="B1587" s="44" t="s">
        <v>3219</v>
      </c>
    </row>
    <row r="1588" spans="1:2">
      <c r="A1588" s="44">
        <v>51060</v>
      </c>
      <c r="B1588" s="44" t="s">
        <v>3220</v>
      </c>
    </row>
    <row r="1589" spans="1:2">
      <c r="A1589" s="44">
        <v>51061</v>
      </c>
      <c r="B1589" s="44" t="s">
        <v>3221</v>
      </c>
    </row>
    <row r="1590" spans="1:2">
      <c r="A1590" s="44">
        <v>51062</v>
      </c>
      <c r="B1590" s="44" t="s">
        <v>3222</v>
      </c>
    </row>
    <row r="1591" spans="1:2">
      <c r="A1591" s="44">
        <v>51063</v>
      </c>
      <c r="B1591" s="44" t="s">
        <v>3223</v>
      </c>
    </row>
    <row r="1592" spans="1:2">
      <c r="A1592" s="44">
        <v>51064</v>
      </c>
      <c r="B1592" s="44" t="s">
        <v>3224</v>
      </c>
    </row>
    <row r="1593" spans="1:2">
      <c r="A1593" s="44">
        <v>51201</v>
      </c>
      <c r="B1593" s="44" t="s">
        <v>3225</v>
      </c>
    </row>
    <row r="1594" spans="1:2">
      <c r="A1594" s="44">
        <v>51202</v>
      </c>
      <c r="B1594" s="44" t="s">
        <v>3226</v>
      </c>
    </row>
    <row r="1595" spans="1:2">
      <c r="A1595" s="44">
        <v>51203</v>
      </c>
      <c r="B1595" s="44" t="s">
        <v>3227</v>
      </c>
    </row>
    <row r="1596" spans="1:2">
      <c r="A1596" s="44">
        <v>51204</v>
      </c>
      <c r="B1596" s="44" t="s">
        <v>3228</v>
      </c>
    </row>
    <row r="1597" spans="1:2">
      <c r="A1597" s="44">
        <v>51205</v>
      </c>
      <c r="B1597" s="44" t="s">
        <v>3229</v>
      </c>
    </row>
    <row r="1598" spans="1:2">
      <c r="A1598" s="44">
        <v>51206</v>
      </c>
      <c r="B1598" s="44" t="s">
        <v>3230</v>
      </c>
    </row>
    <row r="1599" spans="1:2">
      <c r="A1599" s="44">
        <v>51207</v>
      </c>
      <c r="B1599" s="44" t="s">
        <v>3231</v>
      </c>
    </row>
    <row r="1600" spans="1:2">
      <c r="A1600" s="44">
        <v>51208</v>
      </c>
      <c r="B1600" s="44" t="s">
        <v>3232</v>
      </c>
    </row>
    <row r="1601" spans="1:2">
      <c r="A1601" s="44">
        <v>51209</v>
      </c>
      <c r="B1601" s="44" t="s">
        <v>3233</v>
      </c>
    </row>
    <row r="1602" spans="1:2">
      <c r="A1602" s="44">
        <v>51210</v>
      </c>
      <c r="B1602" s="44" t="s">
        <v>3234</v>
      </c>
    </row>
    <row r="1603" spans="1:2">
      <c r="A1603" s="44">
        <v>51211</v>
      </c>
      <c r="B1603" s="44" t="s">
        <v>3235</v>
      </c>
    </row>
    <row r="1604" spans="1:2">
      <c r="A1604" s="44">
        <v>51212</v>
      </c>
      <c r="B1604" s="44" t="s">
        <v>3236</v>
      </c>
    </row>
    <row r="1605" spans="1:2">
      <c r="A1605" s="44">
        <v>51213</v>
      </c>
      <c r="B1605" s="44" t="s">
        <v>3237</v>
      </c>
    </row>
    <row r="1606" spans="1:2">
      <c r="A1606" s="44">
        <v>51214</v>
      </c>
      <c r="B1606" s="44" t="s">
        <v>3238</v>
      </c>
    </row>
    <row r="1607" spans="1:2">
      <c r="A1607" s="44">
        <v>51215</v>
      </c>
      <c r="B1607" s="44" t="s">
        <v>3239</v>
      </c>
    </row>
    <row r="1608" spans="1:2">
      <c r="A1608" s="44">
        <v>51216</v>
      </c>
      <c r="B1608" s="44" t="s">
        <v>3240</v>
      </c>
    </row>
    <row r="1609" spans="1:2">
      <c r="A1609" s="44">
        <v>51217</v>
      </c>
      <c r="B1609" s="44" t="s">
        <v>3241</v>
      </c>
    </row>
    <row r="1610" spans="1:2">
      <c r="A1610" s="44">
        <v>51218</v>
      </c>
      <c r="B1610" s="44" t="s">
        <v>3242</v>
      </c>
    </row>
    <row r="1611" spans="1:2">
      <c r="A1611" s="44">
        <v>51219</v>
      </c>
      <c r="B1611" s="44" t="s">
        <v>3243</v>
      </c>
    </row>
    <row r="1612" spans="1:2">
      <c r="A1612" s="44">
        <v>51220</v>
      </c>
      <c r="B1612" s="44" t="s">
        <v>3244</v>
      </c>
    </row>
    <row r="1613" spans="1:2">
      <c r="A1613" s="44">
        <v>51221</v>
      </c>
      <c r="B1613" s="44" t="s">
        <v>3245</v>
      </c>
    </row>
    <row r="1614" spans="1:2">
      <c r="A1614" s="44">
        <v>51222</v>
      </c>
      <c r="B1614" s="44" t="s">
        <v>3246</v>
      </c>
    </row>
    <row r="1615" spans="1:2">
      <c r="A1615" s="44">
        <v>51223</v>
      </c>
      <c r="B1615" s="44" t="s">
        <v>3247</v>
      </c>
    </row>
    <row r="1616" spans="1:2">
      <c r="A1616" s="44">
        <v>51224</v>
      </c>
      <c r="B1616" s="44" t="s">
        <v>3248</v>
      </c>
    </row>
    <row r="1617" spans="1:2">
      <c r="A1617" s="44">
        <v>51225</v>
      </c>
      <c r="B1617" s="44" t="s">
        <v>3249</v>
      </c>
    </row>
    <row r="1618" spans="1:2">
      <c r="A1618" s="44">
        <v>51226</v>
      </c>
      <c r="B1618" s="44" t="s">
        <v>3250</v>
      </c>
    </row>
    <row r="1619" spans="1:2">
      <c r="A1619" s="44">
        <v>51227</v>
      </c>
      <c r="B1619" s="44" t="s">
        <v>3251</v>
      </c>
    </row>
    <row r="1620" spans="1:2">
      <c r="A1620" s="44">
        <v>51228</v>
      </c>
      <c r="B1620" s="44" t="s">
        <v>3252</v>
      </c>
    </row>
    <row r="1621" spans="1:2">
      <c r="A1621" s="44">
        <v>51229</v>
      </c>
      <c r="B1621" s="44" t="s">
        <v>3253</v>
      </c>
    </row>
    <row r="1622" spans="1:2">
      <c r="A1622" s="44">
        <v>51230</v>
      </c>
      <c r="B1622" s="44" t="s">
        <v>3254</v>
      </c>
    </row>
    <row r="1623" spans="1:2">
      <c r="A1623" s="44">
        <v>51231</v>
      </c>
      <c r="B1623" s="44" t="s">
        <v>3255</v>
      </c>
    </row>
    <row r="1624" spans="1:2">
      <c r="A1624" s="44">
        <v>51232</v>
      </c>
      <c r="B1624" s="44" t="s">
        <v>3256</v>
      </c>
    </row>
    <row r="1625" spans="1:2">
      <c r="A1625" s="44">
        <v>51233</v>
      </c>
      <c r="B1625" s="44" t="s">
        <v>3257</v>
      </c>
    </row>
    <row r="1626" spans="1:2">
      <c r="A1626" s="44">
        <v>51234</v>
      </c>
      <c r="B1626" s="44" t="s">
        <v>3258</v>
      </c>
    </row>
    <row r="1627" spans="1:2">
      <c r="A1627" s="44">
        <v>51235</v>
      </c>
      <c r="B1627" s="44" t="s">
        <v>3259</v>
      </c>
    </row>
    <row r="1628" spans="1:2">
      <c r="A1628" s="44">
        <v>51236</v>
      </c>
      <c r="B1628" s="44" t="s">
        <v>3260</v>
      </c>
    </row>
    <row r="1629" spans="1:2">
      <c r="A1629" s="44">
        <v>51237</v>
      </c>
      <c r="B1629" s="44" t="s">
        <v>3261</v>
      </c>
    </row>
    <row r="1630" spans="1:2">
      <c r="A1630" s="44">
        <v>51238</v>
      </c>
      <c r="B1630" s="44" t="s">
        <v>3262</v>
      </c>
    </row>
    <row r="1631" spans="1:2">
      <c r="A1631" s="44">
        <v>51239</v>
      </c>
      <c r="B1631" s="44" t="s">
        <v>3263</v>
      </c>
    </row>
    <row r="1632" spans="1:2">
      <c r="A1632" s="44">
        <v>51240</v>
      </c>
      <c r="B1632" s="44" t="s">
        <v>3264</v>
      </c>
    </row>
    <row r="1633" spans="1:2">
      <c r="A1633" s="44">
        <v>51241</v>
      </c>
      <c r="B1633" s="44" t="s">
        <v>3265</v>
      </c>
    </row>
    <row r="1634" spans="1:2">
      <c r="A1634" s="44">
        <v>51242</v>
      </c>
      <c r="B1634" s="44" t="s">
        <v>3266</v>
      </c>
    </row>
    <row r="1635" spans="1:2">
      <c r="A1635" s="44">
        <v>52001</v>
      </c>
      <c r="B1635" s="44" t="s">
        <v>3267</v>
      </c>
    </row>
    <row r="1636" spans="1:2">
      <c r="A1636" s="44">
        <v>52002</v>
      </c>
      <c r="B1636" s="44" t="s">
        <v>3268</v>
      </c>
    </row>
    <row r="1637" spans="1:2">
      <c r="A1637" s="44">
        <v>52003</v>
      </c>
      <c r="B1637" s="44" t="s">
        <v>3269</v>
      </c>
    </row>
    <row r="1638" spans="1:2">
      <c r="A1638" s="44">
        <v>52004</v>
      </c>
      <c r="B1638" s="44" t="s">
        <v>3270</v>
      </c>
    </row>
    <row r="1639" spans="1:2">
      <c r="A1639" s="44">
        <v>52005</v>
      </c>
      <c r="B1639" s="44" t="s">
        <v>3271</v>
      </c>
    </row>
    <row r="1640" spans="1:2">
      <c r="A1640" s="44">
        <v>52006</v>
      </c>
      <c r="B1640" s="44" t="s">
        <v>3272</v>
      </c>
    </row>
    <row r="1641" spans="1:2">
      <c r="A1641" s="44">
        <v>52007</v>
      </c>
      <c r="B1641" s="44" t="s">
        <v>3273</v>
      </c>
    </row>
    <row r="1642" spans="1:2">
      <c r="A1642" s="44">
        <v>52008</v>
      </c>
      <c r="B1642" s="44" t="s">
        <v>3274</v>
      </c>
    </row>
    <row r="1643" spans="1:2">
      <c r="A1643" s="44">
        <v>52009</v>
      </c>
      <c r="B1643" s="44" t="s">
        <v>3275</v>
      </c>
    </row>
    <row r="1644" spans="1:2">
      <c r="A1644" s="44">
        <v>52010</v>
      </c>
      <c r="B1644" s="44" t="s">
        <v>3276</v>
      </c>
    </row>
    <row r="1645" spans="1:2">
      <c r="A1645" s="44">
        <v>52011</v>
      </c>
      <c r="B1645" s="44" t="s">
        <v>3277</v>
      </c>
    </row>
    <row r="1646" spans="1:2">
      <c r="A1646" s="44">
        <v>52012</v>
      </c>
      <c r="B1646" s="44" t="s">
        <v>3278</v>
      </c>
    </row>
    <row r="1647" spans="1:2">
      <c r="A1647" s="44">
        <v>52013</v>
      </c>
      <c r="B1647" s="44" t="s">
        <v>3279</v>
      </c>
    </row>
    <row r="1648" spans="1:2">
      <c r="A1648" s="44">
        <v>52014</v>
      </c>
      <c r="B1648" s="44" t="s">
        <v>3280</v>
      </c>
    </row>
    <row r="1649" spans="1:2">
      <c r="A1649" s="44">
        <v>52015</v>
      </c>
      <c r="B1649" s="44" t="s">
        <v>3281</v>
      </c>
    </row>
    <row r="1650" spans="1:2">
      <c r="A1650" s="44">
        <v>52016</v>
      </c>
      <c r="B1650" s="44" t="s">
        <v>3282</v>
      </c>
    </row>
    <row r="1651" spans="1:2">
      <c r="A1651" s="44">
        <v>52017</v>
      </c>
      <c r="B1651" s="44" t="s">
        <v>3283</v>
      </c>
    </row>
    <row r="1652" spans="1:2">
      <c r="A1652" s="44">
        <v>52018</v>
      </c>
      <c r="B1652" s="44" t="s">
        <v>3284</v>
      </c>
    </row>
    <row r="1653" spans="1:2">
      <c r="A1653" s="44">
        <v>52019</v>
      </c>
      <c r="B1653" s="44" t="s">
        <v>3285</v>
      </c>
    </row>
    <row r="1654" spans="1:2">
      <c r="A1654" s="44">
        <v>52020</v>
      </c>
      <c r="B1654" s="44" t="s">
        <v>3286</v>
      </c>
    </row>
    <row r="1655" spans="1:2">
      <c r="A1655" s="44">
        <v>52021</v>
      </c>
      <c r="B1655" s="44" t="s">
        <v>3287</v>
      </c>
    </row>
    <row r="1656" spans="1:2">
      <c r="A1656" s="44">
        <v>52022</v>
      </c>
      <c r="B1656" s="44" t="s">
        <v>3288</v>
      </c>
    </row>
    <row r="1657" spans="1:2">
      <c r="A1657" s="44">
        <v>52023</v>
      </c>
      <c r="B1657" s="44" t="s">
        <v>3289</v>
      </c>
    </row>
    <row r="1658" spans="1:2">
      <c r="A1658" s="44">
        <v>52024</v>
      </c>
      <c r="B1658" s="44" t="s">
        <v>3290</v>
      </c>
    </row>
    <row r="1659" spans="1:2">
      <c r="A1659" s="44">
        <v>52025</v>
      </c>
      <c r="B1659" s="44" t="s">
        <v>3291</v>
      </c>
    </row>
    <row r="1660" spans="1:2">
      <c r="A1660" s="44">
        <v>52026</v>
      </c>
      <c r="B1660" s="44" t="s">
        <v>3292</v>
      </c>
    </row>
    <row r="1661" spans="1:2">
      <c r="A1661" s="44">
        <v>52027</v>
      </c>
      <c r="B1661" s="44" t="s">
        <v>3293</v>
      </c>
    </row>
    <row r="1662" spans="1:2">
      <c r="A1662" s="44">
        <v>52028</v>
      </c>
      <c r="B1662" s="44" t="s">
        <v>3294</v>
      </c>
    </row>
    <row r="1663" spans="1:2">
      <c r="A1663" s="44">
        <v>52029</v>
      </c>
      <c r="B1663" s="44" t="s">
        <v>3295</v>
      </c>
    </row>
    <row r="1664" spans="1:2">
      <c r="A1664" s="44">
        <v>52030</v>
      </c>
      <c r="B1664" s="44" t="s">
        <v>3296</v>
      </c>
    </row>
    <row r="1665" spans="1:2">
      <c r="A1665" s="44">
        <v>52031</v>
      </c>
      <c r="B1665" s="44" t="s">
        <v>3297</v>
      </c>
    </row>
    <row r="1666" spans="1:2">
      <c r="A1666" s="44">
        <v>52032</v>
      </c>
      <c r="B1666" s="44" t="s">
        <v>3298</v>
      </c>
    </row>
    <row r="1667" spans="1:2">
      <c r="A1667" s="44">
        <v>52033</v>
      </c>
      <c r="B1667" s="44" t="s">
        <v>3299</v>
      </c>
    </row>
    <row r="1668" spans="1:2">
      <c r="A1668" s="44">
        <v>52034</v>
      </c>
      <c r="B1668" s="44" t="s">
        <v>3300</v>
      </c>
    </row>
    <row r="1669" spans="1:2">
      <c r="A1669" s="44">
        <v>52035</v>
      </c>
      <c r="B1669" s="44" t="s">
        <v>3301</v>
      </c>
    </row>
    <row r="1670" spans="1:2">
      <c r="A1670" s="44">
        <v>52036</v>
      </c>
      <c r="B1670" s="44" t="s">
        <v>3302</v>
      </c>
    </row>
    <row r="1671" spans="1:2">
      <c r="A1671" s="44">
        <v>52037</v>
      </c>
      <c r="B1671" s="44" t="s">
        <v>3303</v>
      </c>
    </row>
    <row r="1672" spans="1:2">
      <c r="A1672" s="44">
        <v>52038</v>
      </c>
      <c r="B1672" s="44" t="s">
        <v>3304</v>
      </c>
    </row>
    <row r="1673" spans="1:2">
      <c r="A1673" s="44">
        <v>52039</v>
      </c>
      <c r="B1673" s="44" t="s">
        <v>3305</v>
      </c>
    </row>
    <row r="1674" spans="1:2">
      <c r="A1674" s="44">
        <v>52040</v>
      </c>
      <c r="B1674" s="44" t="s">
        <v>3306</v>
      </c>
    </row>
    <row r="1675" spans="1:2">
      <c r="A1675" s="44">
        <v>52041</v>
      </c>
      <c r="B1675" s="44" t="s">
        <v>3307</v>
      </c>
    </row>
    <row r="1676" spans="1:2">
      <c r="A1676" s="44">
        <v>52042</v>
      </c>
      <c r="B1676" s="44" t="s">
        <v>3308</v>
      </c>
    </row>
    <row r="1677" spans="1:2">
      <c r="A1677" s="44">
        <v>52043</v>
      </c>
      <c r="B1677" s="44" t="s">
        <v>3309</v>
      </c>
    </row>
    <row r="1678" spans="1:2">
      <c r="A1678" s="44">
        <v>52044</v>
      </c>
      <c r="B1678" s="44" t="s">
        <v>3310</v>
      </c>
    </row>
    <row r="1679" spans="1:2">
      <c r="A1679" s="44">
        <v>52045</v>
      </c>
      <c r="B1679" s="44" t="s">
        <v>3311</v>
      </c>
    </row>
    <row r="1680" spans="1:2">
      <c r="A1680" s="44">
        <v>52046</v>
      </c>
      <c r="B1680" s="44" t="s">
        <v>3312</v>
      </c>
    </row>
    <row r="1681" spans="1:2">
      <c r="A1681" s="44">
        <v>52047</v>
      </c>
      <c r="B1681" s="44" t="s">
        <v>3313</v>
      </c>
    </row>
    <row r="1682" spans="1:2">
      <c r="A1682" s="44">
        <v>52048</v>
      </c>
      <c r="B1682" s="44" t="s">
        <v>3314</v>
      </c>
    </row>
    <row r="1683" spans="1:2">
      <c r="A1683" s="44">
        <v>52049</v>
      </c>
      <c r="B1683" s="44" t="s">
        <v>3315</v>
      </c>
    </row>
    <row r="1684" spans="1:2">
      <c r="A1684" s="44">
        <v>52050</v>
      </c>
      <c r="B1684" s="44" t="s">
        <v>3316</v>
      </c>
    </row>
    <row r="1685" spans="1:2">
      <c r="A1685" s="44">
        <v>52051</v>
      </c>
      <c r="B1685" s="44" t="s">
        <v>3317</v>
      </c>
    </row>
    <row r="1686" spans="1:2">
      <c r="A1686" s="44">
        <v>52052</v>
      </c>
      <c r="B1686" s="44" t="s">
        <v>3318</v>
      </c>
    </row>
    <row r="1687" spans="1:2">
      <c r="A1687" s="44">
        <v>52053</v>
      </c>
      <c r="B1687" s="44" t="s">
        <v>3319</v>
      </c>
    </row>
    <row r="1688" spans="1:2">
      <c r="A1688" s="44">
        <v>52054</v>
      </c>
      <c r="B1688" s="44" t="s">
        <v>3320</v>
      </c>
    </row>
    <row r="1689" spans="1:2">
      <c r="A1689" s="44">
        <v>52055</v>
      </c>
      <c r="B1689" s="44" t="s">
        <v>3321</v>
      </c>
    </row>
    <row r="1690" spans="1:2">
      <c r="A1690" s="44">
        <v>52056</v>
      </c>
      <c r="B1690" s="44" t="s">
        <v>3322</v>
      </c>
    </row>
    <row r="1691" spans="1:2">
      <c r="A1691" s="44">
        <v>52057</v>
      </c>
      <c r="B1691" s="44" t="s">
        <v>3323</v>
      </c>
    </row>
    <row r="1692" spans="1:2">
      <c r="A1692" s="44">
        <v>52058</v>
      </c>
      <c r="B1692" s="44" t="s">
        <v>3324</v>
      </c>
    </row>
    <row r="1693" spans="1:2">
      <c r="A1693" s="44">
        <v>52059</v>
      </c>
      <c r="B1693" s="44" t="s">
        <v>3325</v>
      </c>
    </row>
    <row r="1694" spans="1:2">
      <c r="A1694" s="44">
        <v>52060</v>
      </c>
      <c r="B1694" s="44" t="s">
        <v>3326</v>
      </c>
    </row>
    <row r="1695" spans="1:2">
      <c r="A1695" s="44">
        <v>52061</v>
      </c>
      <c r="B1695" s="44" t="s">
        <v>3327</v>
      </c>
    </row>
    <row r="1696" spans="1:2">
      <c r="A1696" s="44">
        <v>52062</v>
      </c>
      <c r="B1696" s="44" t="s">
        <v>3328</v>
      </c>
    </row>
    <row r="1697" spans="1:2">
      <c r="A1697" s="44">
        <v>52063</v>
      </c>
      <c r="B1697" s="44" t="s">
        <v>3329</v>
      </c>
    </row>
    <row r="1698" spans="1:2">
      <c r="A1698" s="44">
        <v>52064</v>
      </c>
      <c r="B1698" s="44" t="s">
        <v>3330</v>
      </c>
    </row>
    <row r="1699" spans="1:2">
      <c r="A1699" s="44">
        <v>52201</v>
      </c>
      <c r="B1699" s="44" t="s">
        <v>3331</v>
      </c>
    </row>
    <row r="1700" spans="1:2">
      <c r="A1700" s="44">
        <v>52202</v>
      </c>
      <c r="B1700" s="44" t="s">
        <v>3332</v>
      </c>
    </row>
    <row r="1701" spans="1:2">
      <c r="A1701" s="44">
        <v>52203</v>
      </c>
      <c r="B1701" s="44" t="s">
        <v>3333</v>
      </c>
    </row>
    <row r="1702" spans="1:2">
      <c r="A1702" s="44">
        <v>52204</v>
      </c>
      <c r="B1702" s="44" t="s">
        <v>3334</v>
      </c>
    </row>
    <row r="1703" spans="1:2">
      <c r="A1703" s="44">
        <v>52205</v>
      </c>
      <c r="B1703" s="44" t="s">
        <v>3335</v>
      </c>
    </row>
    <row r="1704" spans="1:2">
      <c r="A1704" s="44">
        <v>52206</v>
      </c>
      <c r="B1704" s="44" t="s">
        <v>3336</v>
      </c>
    </row>
    <row r="1705" spans="1:2">
      <c r="A1705" s="44">
        <v>52207</v>
      </c>
      <c r="B1705" s="44" t="s">
        <v>3337</v>
      </c>
    </row>
    <row r="1706" spans="1:2">
      <c r="A1706" s="44">
        <v>52208</v>
      </c>
      <c r="B1706" s="44" t="s">
        <v>3338</v>
      </c>
    </row>
    <row r="1707" spans="1:2">
      <c r="A1707" s="44">
        <v>52209</v>
      </c>
      <c r="B1707" s="44" t="s">
        <v>3339</v>
      </c>
    </row>
    <row r="1708" spans="1:2">
      <c r="A1708" s="44">
        <v>52210</v>
      </c>
      <c r="B1708" s="44" t="s">
        <v>3340</v>
      </c>
    </row>
    <row r="1709" spans="1:2">
      <c r="A1709" s="44">
        <v>52211</v>
      </c>
      <c r="B1709" s="44" t="s">
        <v>3341</v>
      </c>
    </row>
    <row r="1710" spans="1:2">
      <c r="A1710" s="44">
        <v>52212</v>
      </c>
      <c r="B1710" s="44" t="s">
        <v>3342</v>
      </c>
    </row>
    <row r="1711" spans="1:2">
      <c r="A1711" s="44">
        <v>52213</v>
      </c>
      <c r="B1711" s="44" t="s">
        <v>3343</v>
      </c>
    </row>
    <row r="1712" spans="1:2">
      <c r="A1712" s="44">
        <v>52214</v>
      </c>
      <c r="B1712" s="44" t="s">
        <v>3344</v>
      </c>
    </row>
    <row r="1713" spans="1:2">
      <c r="A1713" s="44">
        <v>52215</v>
      </c>
      <c r="B1713" s="44" t="s">
        <v>3345</v>
      </c>
    </row>
    <row r="1714" spans="1:2">
      <c r="A1714" s="44">
        <v>52216</v>
      </c>
      <c r="B1714" s="44" t="s">
        <v>3346</v>
      </c>
    </row>
    <row r="1715" spans="1:2">
      <c r="A1715" s="44">
        <v>52217</v>
      </c>
      <c r="B1715" s="44" t="s">
        <v>3347</v>
      </c>
    </row>
    <row r="1716" spans="1:2">
      <c r="A1716" s="44">
        <v>52218</v>
      </c>
      <c r="B1716" s="44" t="s">
        <v>3348</v>
      </c>
    </row>
    <row r="1717" spans="1:2">
      <c r="A1717" s="44">
        <v>52219</v>
      </c>
      <c r="B1717" s="44" t="s">
        <v>3349</v>
      </c>
    </row>
    <row r="1718" spans="1:2">
      <c r="A1718" s="44">
        <v>52220</v>
      </c>
      <c r="B1718" s="44" t="s">
        <v>3350</v>
      </c>
    </row>
    <row r="1719" spans="1:2">
      <c r="A1719" s="44">
        <v>52221</v>
      </c>
      <c r="B1719" s="44" t="s">
        <v>3351</v>
      </c>
    </row>
    <row r="1720" spans="1:2">
      <c r="A1720" s="44">
        <v>52222</v>
      </c>
      <c r="B1720" s="44" t="s">
        <v>3352</v>
      </c>
    </row>
    <row r="1721" spans="1:2">
      <c r="A1721" s="44">
        <v>52223</v>
      </c>
      <c r="B1721" s="44" t="s">
        <v>3353</v>
      </c>
    </row>
    <row r="1722" spans="1:2">
      <c r="A1722" s="44">
        <v>52224</v>
      </c>
      <c r="B1722" s="44" t="s">
        <v>3354</v>
      </c>
    </row>
    <row r="1723" spans="1:2">
      <c r="A1723" s="44">
        <v>52225</v>
      </c>
      <c r="B1723" s="44" t="s">
        <v>3355</v>
      </c>
    </row>
    <row r="1724" spans="1:2">
      <c r="A1724" s="44">
        <v>52226</v>
      </c>
      <c r="B1724" s="44" t="s">
        <v>3356</v>
      </c>
    </row>
    <row r="1725" spans="1:2">
      <c r="A1725" s="44">
        <v>52227</v>
      </c>
      <c r="B1725" s="44" t="s">
        <v>3357</v>
      </c>
    </row>
    <row r="1726" spans="1:2">
      <c r="A1726" s="44">
        <v>52228</v>
      </c>
      <c r="B1726" s="44" t="s">
        <v>3358</v>
      </c>
    </row>
    <row r="1727" spans="1:2">
      <c r="A1727" s="44">
        <v>52229</v>
      </c>
      <c r="B1727" s="44" t="s">
        <v>3359</v>
      </c>
    </row>
    <row r="1728" spans="1:2">
      <c r="A1728" s="44">
        <v>52230</v>
      </c>
      <c r="B1728" s="44" t="s">
        <v>3360</v>
      </c>
    </row>
    <row r="1729" spans="1:2">
      <c r="A1729" s="44">
        <v>52231</v>
      </c>
      <c r="B1729" s="44" t="s">
        <v>3361</v>
      </c>
    </row>
    <row r="1730" spans="1:2">
      <c r="A1730" s="44">
        <v>52232</v>
      </c>
      <c r="B1730" s="44" t="s">
        <v>3362</v>
      </c>
    </row>
    <row r="1731" spans="1:2">
      <c r="A1731" s="44">
        <v>52233</v>
      </c>
      <c r="B1731" s="44" t="s">
        <v>3363</v>
      </c>
    </row>
    <row r="1732" spans="1:2">
      <c r="A1732" s="44">
        <v>52234</v>
      </c>
      <c r="B1732" s="44" t="s">
        <v>3364</v>
      </c>
    </row>
    <row r="1733" spans="1:2">
      <c r="A1733" s="44">
        <v>52235</v>
      </c>
      <c r="B1733" s="44" t="s">
        <v>3365</v>
      </c>
    </row>
    <row r="1734" spans="1:2">
      <c r="A1734" s="44">
        <v>52236</v>
      </c>
      <c r="B1734" s="44" t="s">
        <v>3366</v>
      </c>
    </row>
    <row r="1735" spans="1:2">
      <c r="A1735" s="44">
        <v>52237</v>
      </c>
      <c r="B1735" s="44" t="s">
        <v>3367</v>
      </c>
    </row>
    <row r="1736" spans="1:2">
      <c r="A1736" s="44">
        <v>52238</v>
      </c>
      <c r="B1736" s="44" t="s">
        <v>3368</v>
      </c>
    </row>
    <row r="1737" spans="1:2">
      <c r="A1737" s="44">
        <v>52239</v>
      </c>
      <c r="B1737" s="44" t="s">
        <v>3369</v>
      </c>
    </row>
    <row r="1738" spans="1:2">
      <c r="A1738" s="44">
        <v>52240</v>
      </c>
      <c r="B1738" s="44" t="s">
        <v>3370</v>
      </c>
    </row>
    <row r="1739" spans="1:2">
      <c r="A1739" s="44">
        <v>52241</v>
      </c>
      <c r="B1739" s="44" t="s">
        <v>3371</v>
      </c>
    </row>
    <row r="1740" spans="1:2">
      <c r="A1740" s="44">
        <v>52242</v>
      </c>
      <c r="B1740" s="44" t="s">
        <v>3372</v>
      </c>
    </row>
    <row r="1741" spans="1:2">
      <c r="A1741" s="44">
        <v>53001</v>
      </c>
      <c r="B1741" s="44" t="s">
        <v>3373</v>
      </c>
    </row>
    <row r="1742" spans="1:2">
      <c r="A1742" s="44">
        <v>53002</v>
      </c>
      <c r="B1742" s="44" t="s">
        <v>3374</v>
      </c>
    </row>
    <row r="1743" spans="1:2">
      <c r="A1743" s="44">
        <v>53003</v>
      </c>
      <c r="B1743" s="44" t="s">
        <v>3375</v>
      </c>
    </row>
    <row r="1744" spans="1:2">
      <c r="A1744" s="44">
        <v>53004</v>
      </c>
      <c r="B1744" s="44" t="s">
        <v>3376</v>
      </c>
    </row>
    <row r="1745" spans="1:2">
      <c r="A1745" s="44">
        <v>53005</v>
      </c>
      <c r="B1745" s="44" t="s">
        <v>3377</v>
      </c>
    </row>
    <row r="1746" spans="1:2">
      <c r="A1746" s="44">
        <v>53006</v>
      </c>
      <c r="B1746" s="44" t="s">
        <v>3378</v>
      </c>
    </row>
    <row r="1747" spans="1:2">
      <c r="A1747" s="44">
        <v>53007</v>
      </c>
      <c r="B1747" s="44" t="s">
        <v>3379</v>
      </c>
    </row>
    <row r="1748" spans="1:2">
      <c r="A1748" s="44">
        <v>53008</v>
      </c>
      <c r="B1748" s="44" t="s">
        <v>3380</v>
      </c>
    </row>
    <row r="1749" spans="1:2">
      <c r="A1749" s="44">
        <v>53009</v>
      </c>
      <c r="B1749" s="44" t="s">
        <v>3381</v>
      </c>
    </row>
    <row r="1750" spans="1:2">
      <c r="A1750" s="44">
        <v>53010</v>
      </c>
      <c r="B1750" s="44" t="s">
        <v>3382</v>
      </c>
    </row>
    <row r="1751" spans="1:2">
      <c r="A1751" s="44">
        <v>53011</v>
      </c>
      <c r="B1751" s="44" t="s">
        <v>3383</v>
      </c>
    </row>
    <row r="1752" spans="1:2">
      <c r="A1752" s="44">
        <v>53012</v>
      </c>
      <c r="B1752" s="44" t="s">
        <v>3384</v>
      </c>
    </row>
    <row r="1753" spans="1:2">
      <c r="A1753" s="44">
        <v>53013</v>
      </c>
      <c r="B1753" s="44" t="s">
        <v>3385</v>
      </c>
    </row>
    <row r="1754" spans="1:2">
      <c r="A1754" s="44">
        <v>53014</v>
      </c>
      <c r="B1754" s="44" t="s">
        <v>3386</v>
      </c>
    </row>
    <row r="1755" spans="1:2">
      <c r="A1755" s="44">
        <v>53015</v>
      </c>
      <c r="B1755" s="44" t="s">
        <v>3387</v>
      </c>
    </row>
    <row r="1756" spans="1:2">
      <c r="A1756" s="44">
        <v>53016</v>
      </c>
      <c r="B1756" s="44" t="s">
        <v>3388</v>
      </c>
    </row>
    <row r="1757" spans="1:2">
      <c r="A1757" s="44">
        <v>53017</v>
      </c>
      <c r="B1757" s="44" t="s">
        <v>3389</v>
      </c>
    </row>
    <row r="1758" spans="1:2">
      <c r="A1758" s="44">
        <v>53018</v>
      </c>
      <c r="B1758" s="44" t="s">
        <v>3390</v>
      </c>
    </row>
    <row r="1759" spans="1:2">
      <c r="A1759" s="44">
        <v>53019</v>
      </c>
      <c r="B1759" s="44" t="s">
        <v>3391</v>
      </c>
    </row>
    <row r="1760" spans="1:2">
      <c r="A1760" s="44">
        <v>53020</v>
      </c>
      <c r="B1760" s="44" t="s">
        <v>3392</v>
      </c>
    </row>
    <row r="1761" spans="1:2">
      <c r="A1761" s="44">
        <v>53021</v>
      </c>
      <c r="B1761" s="44" t="s">
        <v>3393</v>
      </c>
    </row>
    <row r="1762" spans="1:2">
      <c r="A1762" s="44">
        <v>53022</v>
      </c>
      <c r="B1762" s="44" t="s">
        <v>3394</v>
      </c>
    </row>
    <row r="1763" spans="1:2">
      <c r="A1763" s="44">
        <v>53023</v>
      </c>
      <c r="B1763" s="44" t="s">
        <v>3395</v>
      </c>
    </row>
    <row r="1764" spans="1:2">
      <c r="A1764" s="44">
        <v>53024</v>
      </c>
      <c r="B1764" s="44" t="s">
        <v>3396</v>
      </c>
    </row>
    <row r="1765" spans="1:2">
      <c r="A1765" s="44">
        <v>53025</v>
      </c>
      <c r="B1765" s="44" t="s">
        <v>3397</v>
      </c>
    </row>
    <row r="1766" spans="1:2">
      <c r="A1766" s="44">
        <v>53026</v>
      </c>
      <c r="B1766" s="44" t="s">
        <v>3398</v>
      </c>
    </row>
    <row r="1767" spans="1:2">
      <c r="A1767" s="44">
        <v>53027</v>
      </c>
      <c r="B1767" s="44" t="s">
        <v>3399</v>
      </c>
    </row>
    <row r="1768" spans="1:2">
      <c r="A1768" s="44">
        <v>53028</v>
      </c>
      <c r="B1768" s="44" t="s">
        <v>3400</v>
      </c>
    </row>
    <row r="1769" spans="1:2">
      <c r="A1769" s="44">
        <v>53029</v>
      </c>
      <c r="B1769" s="44" t="s">
        <v>3401</v>
      </c>
    </row>
    <row r="1770" spans="1:2">
      <c r="A1770" s="44">
        <v>53030</v>
      </c>
      <c r="B1770" s="44" t="s">
        <v>3402</v>
      </c>
    </row>
    <row r="1771" spans="1:2">
      <c r="A1771" s="44">
        <v>53031</v>
      </c>
      <c r="B1771" s="44" t="s">
        <v>3403</v>
      </c>
    </row>
    <row r="1772" spans="1:2">
      <c r="A1772" s="44">
        <v>53032</v>
      </c>
      <c r="B1772" s="44" t="s">
        <v>3404</v>
      </c>
    </row>
    <row r="1773" spans="1:2">
      <c r="A1773" s="44">
        <v>53033</v>
      </c>
      <c r="B1773" s="44" t="s">
        <v>3405</v>
      </c>
    </row>
    <row r="1774" spans="1:2">
      <c r="A1774" s="44">
        <v>53034</v>
      </c>
      <c r="B1774" s="44" t="s">
        <v>3406</v>
      </c>
    </row>
    <row r="1775" spans="1:2">
      <c r="A1775" s="44">
        <v>53035</v>
      </c>
      <c r="B1775" s="44" t="s">
        <v>3407</v>
      </c>
    </row>
    <row r="1776" spans="1:2">
      <c r="A1776" s="44">
        <v>53036</v>
      </c>
      <c r="B1776" s="44" t="s">
        <v>3408</v>
      </c>
    </row>
    <row r="1777" spans="1:2">
      <c r="A1777" s="44">
        <v>53037</v>
      </c>
      <c r="B1777" s="44" t="s">
        <v>3409</v>
      </c>
    </row>
    <row r="1778" spans="1:2">
      <c r="A1778" s="44">
        <v>53038</v>
      </c>
      <c r="B1778" s="44" t="s">
        <v>3410</v>
      </c>
    </row>
    <row r="1779" spans="1:2">
      <c r="A1779" s="44">
        <v>53039</v>
      </c>
      <c r="B1779" s="44" t="s">
        <v>3411</v>
      </c>
    </row>
    <row r="1780" spans="1:2">
      <c r="A1780" s="44">
        <v>53040</v>
      </c>
      <c r="B1780" s="44" t="s">
        <v>3412</v>
      </c>
    </row>
    <row r="1781" spans="1:2">
      <c r="A1781" s="44">
        <v>53041</v>
      </c>
      <c r="B1781" s="44" t="s">
        <v>3413</v>
      </c>
    </row>
    <row r="1782" spans="1:2">
      <c r="A1782" s="44">
        <v>53042</v>
      </c>
      <c r="B1782" s="44" t="s">
        <v>3414</v>
      </c>
    </row>
    <row r="1783" spans="1:2">
      <c r="A1783" s="44">
        <v>53043</v>
      </c>
      <c r="B1783" s="44" t="s">
        <v>3415</v>
      </c>
    </row>
    <row r="1784" spans="1:2">
      <c r="A1784" s="44">
        <v>53044</v>
      </c>
      <c r="B1784" s="44" t="s">
        <v>3416</v>
      </c>
    </row>
    <row r="1785" spans="1:2">
      <c r="A1785" s="44">
        <v>53045</v>
      </c>
      <c r="B1785" s="44" t="s">
        <v>3417</v>
      </c>
    </row>
    <row r="1786" spans="1:2">
      <c r="A1786" s="44">
        <v>53046</v>
      </c>
      <c r="B1786" s="44" t="s">
        <v>3418</v>
      </c>
    </row>
    <row r="1787" spans="1:2">
      <c r="A1787" s="44">
        <v>53047</v>
      </c>
      <c r="B1787" s="44" t="s">
        <v>3419</v>
      </c>
    </row>
    <row r="1788" spans="1:2">
      <c r="A1788" s="44">
        <v>53048</v>
      </c>
      <c r="B1788" s="44" t="s">
        <v>3420</v>
      </c>
    </row>
    <row r="1789" spans="1:2">
      <c r="A1789" s="44">
        <v>53049</v>
      </c>
      <c r="B1789" s="44" t="s">
        <v>3421</v>
      </c>
    </row>
    <row r="1790" spans="1:2">
      <c r="A1790" s="44">
        <v>53050</v>
      </c>
      <c r="B1790" s="44" t="s">
        <v>3422</v>
      </c>
    </row>
    <row r="1791" spans="1:2">
      <c r="A1791" s="44">
        <v>53051</v>
      </c>
      <c r="B1791" s="44" t="s">
        <v>3423</v>
      </c>
    </row>
    <row r="1792" spans="1:2">
      <c r="A1792" s="44">
        <v>53052</v>
      </c>
      <c r="B1792" s="44" t="s">
        <v>3424</v>
      </c>
    </row>
    <row r="1793" spans="1:2">
      <c r="A1793" s="44">
        <v>53053</v>
      </c>
      <c r="B1793" s="44" t="s">
        <v>3425</v>
      </c>
    </row>
    <row r="1794" spans="1:2">
      <c r="A1794" s="44">
        <v>53054</v>
      </c>
      <c r="B1794" s="44" t="s">
        <v>3426</v>
      </c>
    </row>
    <row r="1795" spans="1:2">
      <c r="A1795" s="44">
        <v>53055</v>
      </c>
      <c r="B1795" s="44" t="s">
        <v>3427</v>
      </c>
    </row>
    <row r="1796" spans="1:2">
      <c r="A1796" s="44">
        <v>53056</v>
      </c>
      <c r="B1796" s="44" t="s">
        <v>3428</v>
      </c>
    </row>
    <row r="1797" spans="1:2">
      <c r="A1797" s="44">
        <v>53057</v>
      </c>
      <c r="B1797" s="44" t="s">
        <v>3429</v>
      </c>
    </row>
    <row r="1798" spans="1:2">
      <c r="A1798" s="44">
        <v>53058</v>
      </c>
      <c r="B1798" s="44" t="s">
        <v>3430</v>
      </c>
    </row>
    <row r="1799" spans="1:2">
      <c r="A1799" s="44">
        <v>53059</v>
      </c>
      <c r="B1799" s="44" t="s">
        <v>3431</v>
      </c>
    </row>
    <row r="1800" spans="1:2">
      <c r="A1800" s="44">
        <v>53060</v>
      </c>
      <c r="B1800" s="44" t="s">
        <v>3432</v>
      </c>
    </row>
    <row r="1801" spans="1:2">
      <c r="A1801" s="44">
        <v>53061</v>
      </c>
      <c r="B1801" s="44" t="s">
        <v>3433</v>
      </c>
    </row>
    <row r="1802" spans="1:2">
      <c r="A1802" s="44">
        <v>53062</v>
      </c>
      <c r="B1802" s="44" t="s">
        <v>3434</v>
      </c>
    </row>
    <row r="1803" spans="1:2">
      <c r="A1803" s="44">
        <v>53063</v>
      </c>
      <c r="B1803" s="44" t="s">
        <v>3435</v>
      </c>
    </row>
    <row r="1804" spans="1:2">
      <c r="A1804" s="44">
        <v>53064</v>
      </c>
      <c r="B1804" s="44" t="s">
        <v>3436</v>
      </c>
    </row>
    <row r="1805" spans="1:2">
      <c r="A1805" s="44">
        <v>53201</v>
      </c>
      <c r="B1805" s="44" t="s">
        <v>3437</v>
      </c>
    </row>
    <row r="1806" spans="1:2">
      <c r="A1806" s="44">
        <v>53202</v>
      </c>
      <c r="B1806" s="44" t="s">
        <v>3438</v>
      </c>
    </row>
    <row r="1807" spans="1:2">
      <c r="A1807" s="44">
        <v>53203</v>
      </c>
      <c r="B1807" s="44" t="s">
        <v>3439</v>
      </c>
    </row>
    <row r="1808" spans="1:2">
      <c r="A1808" s="44">
        <v>53204</v>
      </c>
      <c r="B1808" s="44" t="s">
        <v>3440</v>
      </c>
    </row>
    <row r="1809" spans="1:2">
      <c r="A1809" s="44">
        <v>53205</v>
      </c>
      <c r="B1809" s="44" t="s">
        <v>3441</v>
      </c>
    </row>
    <row r="1810" spans="1:2">
      <c r="A1810" s="44">
        <v>53206</v>
      </c>
      <c r="B1810" s="44" t="s">
        <v>3442</v>
      </c>
    </row>
    <row r="1811" spans="1:2">
      <c r="A1811" s="44">
        <v>53207</v>
      </c>
      <c r="B1811" s="44" t="s">
        <v>3443</v>
      </c>
    </row>
    <row r="1812" spans="1:2">
      <c r="A1812" s="44">
        <v>53208</v>
      </c>
      <c r="B1812" s="44" t="s">
        <v>3444</v>
      </c>
    </row>
    <row r="1813" spans="1:2">
      <c r="A1813" s="44">
        <v>53209</v>
      </c>
      <c r="B1813" s="44" t="s">
        <v>3445</v>
      </c>
    </row>
    <row r="1814" spans="1:2">
      <c r="A1814" s="44">
        <v>53210</v>
      </c>
      <c r="B1814" s="44" t="s">
        <v>3446</v>
      </c>
    </row>
    <row r="1815" spans="1:2">
      <c r="A1815" s="44">
        <v>53211</v>
      </c>
      <c r="B1815" s="44" t="s">
        <v>3447</v>
      </c>
    </row>
    <row r="1816" spans="1:2">
      <c r="A1816" s="44">
        <v>53212</v>
      </c>
      <c r="B1816" s="44" t="s">
        <v>3448</v>
      </c>
    </row>
    <row r="1817" spans="1:2">
      <c r="A1817" s="44">
        <v>53213</v>
      </c>
      <c r="B1817" s="44" t="s">
        <v>3449</v>
      </c>
    </row>
    <row r="1818" spans="1:2">
      <c r="A1818" s="44">
        <v>53214</v>
      </c>
      <c r="B1818" s="44" t="s">
        <v>3450</v>
      </c>
    </row>
    <row r="1819" spans="1:2">
      <c r="A1819" s="44">
        <v>53215</v>
      </c>
      <c r="B1819" s="44" t="s">
        <v>3451</v>
      </c>
    </row>
    <row r="1820" spans="1:2">
      <c r="A1820" s="44">
        <v>53216</v>
      </c>
      <c r="B1820" s="44" t="s">
        <v>3452</v>
      </c>
    </row>
    <row r="1821" spans="1:2">
      <c r="A1821" s="44">
        <v>53217</v>
      </c>
      <c r="B1821" s="44" t="s">
        <v>3453</v>
      </c>
    </row>
    <row r="1822" spans="1:2">
      <c r="A1822" s="44">
        <v>53218</v>
      </c>
      <c r="B1822" s="44" t="s">
        <v>3454</v>
      </c>
    </row>
    <row r="1823" spans="1:2">
      <c r="A1823" s="44">
        <v>53219</v>
      </c>
      <c r="B1823" s="44" t="s">
        <v>3455</v>
      </c>
    </row>
    <row r="1824" spans="1:2">
      <c r="A1824" s="44">
        <v>53220</v>
      </c>
      <c r="B1824" s="44" t="s">
        <v>3456</v>
      </c>
    </row>
    <row r="1825" spans="1:2">
      <c r="A1825" s="44">
        <v>53221</v>
      </c>
      <c r="B1825" s="44" t="s">
        <v>3457</v>
      </c>
    </row>
    <row r="1826" spans="1:2">
      <c r="A1826" s="44">
        <v>53222</v>
      </c>
      <c r="B1826" s="44" t="s">
        <v>3458</v>
      </c>
    </row>
    <row r="1827" spans="1:2">
      <c r="A1827" s="44">
        <v>53223</v>
      </c>
      <c r="B1827" s="44" t="s">
        <v>3459</v>
      </c>
    </row>
    <row r="1828" spans="1:2">
      <c r="A1828" s="44">
        <v>53224</v>
      </c>
      <c r="B1828" s="44" t="s">
        <v>3460</v>
      </c>
    </row>
    <row r="1829" spans="1:2">
      <c r="A1829" s="44">
        <v>53225</v>
      </c>
      <c r="B1829" s="44" t="s">
        <v>3461</v>
      </c>
    </row>
    <row r="1830" spans="1:2">
      <c r="A1830" s="44">
        <v>53226</v>
      </c>
      <c r="B1830" s="44" t="s">
        <v>3462</v>
      </c>
    </row>
    <row r="1831" spans="1:2">
      <c r="A1831" s="44">
        <v>53227</v>
      </c>
      <c r="B1831" s="44" t="s">
        <v>3463</v>
      </c>
    </row>
    <row r="1832" spans="1:2">
      <c r="A1832" s="44">
        <v>53228</v>
      </c>
      <c r="B1832" s="44" t="s">
        <v>3464</v>
      </c>
    </row>
    <row r="1833" spans="1:2">
      <c r="A1833" s="44">
        <v>53229</v>
      </c>
      <c r="B1833" s="44" t="s">
        <v>3465</v>
      </c>
    </row>
    <row r="1834" spans="1:2">
      <c r="A1834" s="44">
        <v>53230</v>
      </c>
      <c r="B1834" s="44" t="s">
        <v>3466</v>
      </c>
    </row>
    <row r="1835" spans="1:2">
      <c r="A1835" s="44">
        <v>53231</v>
      </c>
      <c r="B1835" s="44" t="s">
        <v>3467</v>
      </c>
    </row>
    <row r="1836" spans="1:2">
      <c r="A1836" s="44">
        <v>53232</v>
      </c>
      <c r="B1836" s="44" t="s">
        <v>3468</v>
      </c>
    </row>
    <row r="1837" spans="1:2">
      <c r="A1837" s="44">
        <v>53233</v>
      </c>
      <c r="B1837" s="44" t="s">
        <v>3469</v>
      </c>
    </row>
    <row r="1838" spans="1:2">
      <c r="A1838" s="44">
        <v>53234</v>
      </c>
      <c r="B1838" s="44" t="s">
        <v>3470</v>
      </c>
    </row>
    <row r="1839" spans="1:2">
      <c r="A1839" s="44">
        <v>53235</v>
      </c>
      <c r="B1839" s="44" t="s">
        <v>3471</v>
      </c>
    </row>
    <row r="1840" spans="1:2">
      <c r="A1840" s="44">
        <v>53236</v>
      </c>
      <c r="B1840" s="44" t="s">
        <v>3472</v>
      </c>
    </row>
    <row r="1841" spans="1:2">
      <c r="A1841" s="44">
        <v>53237</v>
      </c>
      <c r="B1841" s="44" t="s">
        <v>3473</v>
      </c>
    </row>
    <row r="1842" spans="1:2">
      <c r="A1842" s="44">
        <v>53238</v>
      </c>
      <c r="B1842" s="44" t="s">
        <v>3474</v>
      </c>
    </row>
    <row r="1843" spans="1:2">
      <c r="A1843" s="44">
        <v>53239</v>
      </c>
      <c r="B1843" s="44" t="s">
        <v>3475</v>
      </c>
    </row>
    <row r="1844" spans="1:2">
      <c r="A1844" s="44">
        <v>53240</v>
      </c>
      <c r="B1844" s="44" t="s">
        <v>3476</v>
      </c>
    </row>
    <row r="1845" spans="1:2">
      <c r="A1845" s="44">
        <v>53241</v>
      </c>
      <c r="B1845" s="44" t="s">
        <v>3477</v>
      </c>
    </row>
    <row r="1846" spans="1:2">
      <c r="A1846" s="44">
        <v>53242</v>
      </c>
      <c r="B1846" s="44" t="s">
        <v>3478</v>
      </c>
    </row>
    <row r="1847" spans="1:2">
      <c r="A1847" s="44">
        <v>54001</v>
      </c>
      <c r="B1847" s="44" t="s">
        <v>3479</v>
      </c>
    </row>
    <row r="1848" spans="1:2">
      <c r="A1848" s="44">
        <v>54002</v>
      </c>
      <c r="B1848" s="44" t="s">
        <v>3480</v>
      </c>
    </row>
    <row r="1849" spans="1:2">
      <c r="A1849" s="44">
        <v>54003</v>
      </c>
      <c r="B1849" s="44" t="s">
        <v>3481</v>
      </c>
    </row>
    <row r="1850" spans="1:2">
      <c r="A1850" s="44">
        <v>54004</v>
      </c>
      <c r="B1850" s="44" t="s">
        <v>3482</v>
      </c>
    </row>
    <row r="1851" spans="1:2">
      <c r="A1851" s="44">
        <v>54005</v>
      </c>
      <c r="B1851" s="44" t="s">
        <v>3483</v>
      </c>
    </row>
    <row r="1852" spans="1:2">
      <c r="A1852" s="44">
        <v>54006</v>
      </c>
      <c r="B1852" s="44" t="s">
        <v>3484</v>
      </c>
    </row>
    <row r="1853" spans="1:2">
      <c r="A1853" s="44">
        <v>54007</v>
      </c>
      <c r="B1853" s="44" t="s">
        <v>3485</v>
      </c>
    </row>
    <row r="1854" spans="1:2">
      <c r="A1854" s="44">
        <v>54008</v>
      </c>
      <c r="B1854" s="44" t="s">
        <v>3486</v>
      </c>
    </row>
    <row r="1855" spans="1:2">
      <c r="A1855" s="44">
        <v>54009</v>
      </c>
      <c r="B1855" s="44" t="s">
        <v>3487</v>
      </c>
    </row>
    <row r="1856" spans="1:2">
      <c r="A1856" s="44">
        <v>54010</v>
      </c>
      <c r="B1856" s="44" t="s">
        <v>3488</v>
      </c>
    </row>
    <row r="1857" spans="1:2">
      <c r="A1857" s="44">
        <v>54011</v>
      </c>
      <c r="B1857" s="44" t="s">
        <v>3489</v>
      </c>
    </row>
    <row r="1858" spans="1:2">
      <c r="A1858" s="44">
        <v>54012</v>
      </c>
      <c r="B1858" s="44" t="s">
        <v>3490</v>
      </c>
    </row>
    <row r="1859" spans="1:2">
      <c r="A1859" s="44">
        <v>54013</v>
      </c>
      <c r="B1859" s="44" t="s">
        <v>3491</v>
      </c>
    </row>
    <row r="1860" spans="1:2">
      <c r="A1860" s="44">
        <v>54014</v>
      </c>
      <c r="B1860" s="44" t="s">
        <v>3492</v>
      </c>
    </row>
    <row r="1861" spans="1:2">
      <c r="A1861" s="44">
        <v>54015</v>
      </c>
      <c r="B1861" s="44" t="s">
        <v>3493</v>
      </c>
    </row>
    <row r="1862" spans="1:2">
      <c r="A1862" s="44">
        <v>54016</v>
      </c>
      <c r="B1862" s="44" t="s">
        <v>3494</v>
      </c>
    </row>
    <row r="1863" spans="1:2">
      <c r="A1863" s="44">
        <v>54017</v>
      </c>
      <c r="B1863" s="44" t="s">
        <v>3495</v>
      </c>
    </row>
    <row r="1864" spans="1:2">
      <c r="A1864" s="44">
        <v>54018</v>
      </c>
      <c r="B1864" s="44" t="s">
        <v>3496</v>
      </c>
    </row>
    <row r="1865" spans="1:2">
      <c r="A1865" s="44">
        <v>54019</v>
      </c>
      <c r="B1865" s="44" t="s">
        <v>3497</v>
      </c>
    </row>
    <row r="1866" spans="1:2">
      <c r="A1866" s="44">
        <v>54020</v>
      </c>
      <c r="B1866" s="44" t="s">
        <v>3498</v>
      </c>
    </row>
    <row r="1867" spans="1:2">
      <c r="A1867" s="44">
        <v>54021</v>
      </c>
      <c r="B1867" s="44" t="s">
        <v>3499</v>
      </c>
    </row>
    <row r="1868" spans="1:2">
      <c r="A1868" s="44">
        <v>54022</v>
      </c>
      <c r="B1868" s="44" t="s">
        <v>3500</v>
      </c>
    </row>
    <row r="1869" spans="1:2">
      <c r="A1869" s="44">
        <v>54023</v>
      </c>
      <c r="B1869" s="44" t="s">
        <v>3501</v>
      </c>
    </row>
    <row r="1870" spans="1:2">
      <c r="A1870" s="44">
        <v>54024</v>
      </c>
      <c r="B1870" s="44" t="s">
        <v>3502</v>
      </c>
    </row>
    <row r="1871" spans="1:2">
      <c r="A1871" s="44">
        <v>54025</v>
      </c>
      <c r="B1871" s="44" t="s">
        <v>3503</v>
      </c>
    </row>
    <row r="1872" spans="1:2">
      <c r="A1872" s="44">
        <v>54026</v>
      </c>
      <c r="B1872" s="44" t="s">
        <v>3504</v>
      </c>
    </row>
    <row r="1873" spans="1:2">
      <c r="A1873" s="44">
        <v>54027</v>
      </c>
      <c r="B1873" s="44" t="s">
        <v>3505</v>
      </c>
    </row>
    <row r="1874" spans="1:2">
      <c r="A1874" s="44">
        <v>54028</v>
      </c>
      <c r="B1874" s="44" t="s">
        <v>3506</v>
      </c>
    </row>
    <row r="1875" spans="1:2">
      <c r="A1875" s="44">
        <v>54029</v>
      </c>
      <c r="B1875" s="44" t="s">
        <v>3507</v>
      </c>
    </row>
    <row r="1876" spans="1:2">
      <c r="A1876" s="44">
        <v>54030</v>
      </c>
      <c r="B1876" s="44" t="s">
        <v>3508</v>
      </c>
    </row>
    <row r="1877" spans="1:2">
      <c r="A1877" s="44">
        <v>54031</v>
      </c>
      <c r="B1877" s="44" t="s">
        <v>3509</v>
      </c>
    </row>
    <row r="1878" spans="1:2">
      <c r="A1878" s="44">
        <v>54032</v>
      </c>
      <c r="B1878" s="44" t="s">
        <v>3510</v>
      </c>
    </row>
    <row r="1879" spans="1:2">
      <c r="A1879" s="44">
        <v>54033</v>
      </c>
      <c r="B1879" s="44" t="s">
        <v>3511</v>
      </c>
    </row>
    <row r="1880" spans="1:2">
      <c r="A1880" s="44">
        <v>54034</v>
      </c>
      <c r="B1880" s="44" t="s">
        <v>3512</v>
      </c>
    </row>
    <row r="1881" spans="1:2">
      <c r="A1881" s="44">
        <v>54035</v>
      </c>
      <c r="B1881" s="44" t="s">
        <v>3513</v>
      </c>
    </row>
    <row r="1882" spans="1:2">
      <c r="A1882" s="44">
        <v>54036</v>
      </c>
      <c r="B1882" s="44" t="s">
        <v>3514</v>
      </c>
    </row>
    <row r="1883" spans="1:2">
      <c r="A1883" s="44">
        <v>54037</v>
      </c>
      <c r="B1883" s="44" t="s">
        <v>3515</v>
      </c>
    </row>
    <row r="1884" spans="1:2">
      <c r="A1884" s="44">
        <v>54038</v>
      </c>
      <c r="B1884" s="44" t="s">
        <v>3516</v>
      </c>
    </row>
    <row r="1885" spans="1:2">
      <c r="A1885" s="44">
        <v>54039</v>
      </c>
      <c r="B1885" s="44" t="s">
        <v>3517</v>
      </c>
    </row>
    <row r="1886" spans="1:2">
      <c r="A1886" s="44">
        <v>54040</v>
      </c>
      <c r="B1886" s="44" t="s">
        <v>3518</v>
      </c>
    </row>
    <row r="1887" spans="1:2">
      <c r="A1887" s="44">
        <v>54041</v>
      </c>
      <c r="B1887" s="44" t="s">
        <v>3519</v>
      </c>
    </row>
    <row r="1888" spans="1:2">
      <c r="A1888" s="44">
        <v>54042</v>
      </c>
      <c r="B1888" s="44" t="s">
        <v>3520</v>
      </c>
    </row>
    <row r="1889" spans="1:2">
      <c r="A1889" s="44">
        <v>54043</v>
      </c>
      <c r="B1889" s="44" t="s">
        <v>3521</v>
      </c>
    </row>
    <row r="1890" spans="1:2">
      <c r="A1890" s="44">
        <v>54044</v>
      </c>
      <c r="B1890" s="44" t="s">
        <v>3522</v>
      </c>
    </row>
    <row r="1891" spans="1:2">
      <c r="A1891" s="44">
        <v>54045</v>
      </c>
      <c r="B1891" s="44" t="s">
        <v>3523</v>
      </c>
    </row>
    <row r="1892" spans="1:2">
      <c r="A1892" s="44">
        <v>54046</v>
      </c>
      <c r="B1892" s="44" t="s">
        <v>3524</v>
      </c>
    </row>
    <row r="1893" spans="1:2">
      <c r="A1893" s="44">
        <v>54047</v>
      </c>
      <c r="B1893" s="44" t="s">
        <v>3525</v>
      </c>
    </row>
    <row r="1894" spans="1:2">
      <c r="A1894" s="44">
        <v>54048</v>
      </c>
      <c r="B1894" s="44" t="s">
        <v>3526</v>
      </c>
    </row>
    <row r="1895" spans="1:2">
      <c r="A1895" s="44">
        <v>54049</v>
      </c>
      <c r="B1895" s="44" t="s">
        <v>3527</v>
      </c>
    </row>
    <row r="1896" spans="1:2">
      <c r="A1896" s="44">
        <v>54050</v>
      </c>
      <c r="B1896" s="44" t="s">
        <v>3528</v>
      </c>
    </row>
    <row r="1897" spans="1:2">
      <c r="A1897" s="44">
        <v>54051</v>
      </c>
      <c r="B1897" s="44" t="s">
        <v>3529</v>
      </c>
    </row>
    <row r="1898" spans="1:2">
      <c r="A1898" s="44">
        <v>54052</v>
      </c>
      <c r="B1898" s="44" t="s">
        <v>3530</v>
      </c>
    </row>
    <row r="1899" spans="1:2">
      <c r="A1899" s="44">
        <v>54053</v>
      </c>
      <c r="B1899" s="44" t="s">
        <v>3531</v>
      </c>
    </row>
    <row r="1900" spans="1:2">
      <c r="A1900" s="44">
        <v>54054</v>
      </c>
      <c r="B1900" s="44" t="s">
        <v>3532</v>
      </c>
    </row>
    <row r="1901" spans="1:2">
      <c r="A1901" s="44">
        <v>54055</v>
      </c>
      <c r="B1901" s="44" t="s">
        <v>3533</v>
      </c>
    </row>
    <row r="1902" spans="1:2">
      <c r="A1902" s="44">
        <v>54056</v>
      </c>
      <c r="B1902" s="44" t="s">
        <v>3534</v>
      </c>
    </row>
    <row r="1903" spans="1:2">
      <c r="A1903" s="44">
        <v>54057</v>
      </c>
      <c r="B1903" s="44" t="s">
        <v>3535</v>
      </c>
    </row>
    <row r="1904" spans="1:2">
      <c r="A1904" s="44">
        <v>54058</v>
      </c>
      <c r="B1904" s="44" t="s">
        <v>3536</v>
      </c>
    </row>
    <row r="1905" spans="1:2">
      <c r="A1905" s="44">
        <v>54059</v>
      </c>
      <c r="B1905" s="44" t="s">
        <v>3537</v>
      </c>
    </row>
    <row r="1906" spans="1:2">
      <c r="A1906" s="44">
        <v>54060</v>
      </c>
      <c r="B1906" s="44" t="s">
        <v>3538</v>
      </c>
    </row>
    <row r="1907" spans="1:2">
      <c r="A1907" s="44">
        <v>54061</v>
      </c>
      <c r="B1907" s="44" t="s">
        <v>3539</v>
      </c>
    </row>
    <row r="1908" spans="1:2">
      <c r="A1908" s="44">
        <v>54062</v>
      </c>
      <c r="B1908" s="44" t="s">
        <v>3540</v>
      </c>
    </row>
    <row r="1909" spans="1:2">
      <c r="A1909" s="44">
        <v>54063</v>
      </c>
      <c r="B1909" s="44" t="s">
        <v>3541</v>
      </c>
    </row>
    <row r="1910" spans="1:2">
      <c r="A1910" s="44">
        <v>54064</v>
      </c>
      <c r="B1910" s="44" t="s">
        <v>3542</v>
      </c>
    </row>
    <row r="1911" spans="1:2">
      <c r="A1911" s="44">
        <v>54201</v>
      </c>
      <c r="B1911" s="44" t="s">
        <v>3543</v>
      </c>
    </row>
    <row r="1912" spans="1:2">
      <c r="A1912" s="44">
        <v>54202</v>
      </c>
      <c r="B1912" s="44" t="s">
        <v>3544</v>
      </c>
    </row>
    <row r="1913" spans="1:2">
      <c r="A1913" s="44">
        <v>54203</v>
      </c>
      <c r="B1913" s="44" t="s">
        <v>3545</v>
      </c>
    </row>
    <row r="1914" spans="1:2">
      <c r="A1914" s="44">
        <v>54204</v>
      </c>
      <c r="B1914" s="44" t="s">
        <v>3546</v>
      </c>
    </row>
    <row r="1915" spans="1:2">
      <c r="A1915" s="44">
        <v>54205</v>
      </c>
      <c r="B1915" s="44" t="s">
        <v>3547</v>
      </c>
    </row>
    <row r="1916" spans="1:2">
      <c r="A1916" s="44">
        <v>54206</v>
      </c>
      <c r="B1916" s="44" t="s">
        <v>3548</v>
      </c>
    </row>
    <row r="1917" spans="1:2">
      <c r="A1917" s="44">
        <v>54207</v>
      </c>
      <c r="B1917" s="44" t="s">
        <v>3549</v>
      </c>
    </row>
    <row r="1918" spans="1:2">
      <c r="A1918" s="44">
        <v>54208</v>
      </c>
      <c r="B1918" s="44" t="s">
        <v>3550</v>
      </c>
    </row>
    <row r="1919" spans="1:2">
      <c r="A1919" s="44">
        <v>54209</v>
      </c>
      <c r="B1919" s="44" t="s">
        <v>3551</v>
      </c>
    </row>
    <row r="1920" spans="1:2">
      <c r="A1920" s="44">
        <v>54210</v>
      </c>
      <c r="B1920" s="44" t="s">
        <v>3552</v>
      </c>
    </row>
    <row r="1921" spans="1:2">
      <c r="A1921" s="44">
        <v>54211</v>
      </c>
      <c r="B1921" s="44" t="s">
        <v>3553</v>
      </c>
    </row>
    <row r="1922" spans="1:2">
      <c r="A1922" s="44">
        <v>54212</v>
      </c>
      <c r="B1922" s="44" t="s">
        <v>3554</v>
      </c>
    </row>
    <row r="1923" spans="1:2">
      <c r="A1923" s="44">
        <v>54213</v>
      </c>
      <c r="B1923" s="44" t="s">
        <v>3555</v>
      </c>
    </row>
    <row r="1924" spans="1:2">
      <c r="A1924" s="44">
        <v>54214</v>
      </c>
      <c r="B1924" s="44" t="s">
        <v>3556</v>
      </c>
    </row>
    <row r="1925" spans="1:2">
      <c r="A1925" s="44">
        <v>54215</v>
      </c>
      <c r="B1925" s="44" t="s">
        <v>3557</v>
      </c>
    </row>
    <row r="1926" spans="1:2">
      <c r="A1926" s="44">
        <v>54216</v>
      </c>
      <c r="B1926" s="44" t="s">
        <v>3558</v>
      </c>
    </row>
    <row r="1927" spans="1:2">
      <c r="A1927" s="44">
        <v>54217</v>
      </c>
      <c r="B1927" s="44" t="s">
        <v>3559</v>
      </c>
    </row>
    <row r="1928" spans="1:2">
      <c r="A1928" s="44">
        <v>54218</v>
      </c>
      <c r="B1928" s="44" t="s">
        <v>3560</v>
      </c>
    </row>
    <row r="1929" spans="1:2">
      <c r="A1929" s="44">
        <v>54219</v>
      </c>
      <c r="B1929" s="44" t="s">
        <v>3561</v>
      </c>
    </row>
    <row r="1930" spans="1:2">
      <c r="A1930" s="44">
        <v>54220</v>
      </c>
      <c r="B1930" s="44" t="s">
        <v>3562</v>
      </c>
    </row>
    <row r="1931" spans="1:2">
      <c r="A1931" s="44">
        <v>54221</v>
      </c>
      <c r="B1931" s="44" t="s">
        <v>3563</v>
      </c>
    </row>
    <row r="1932" spans="1:2">
      <c r="A1932" s="44">
        <v>54222</v>
      </c>
      <c r="B1932" s="44" t="s">
        <v>3564</v>
      </c>
    </row>
    <row r="1933" spans="1:2">
      <c r="A1933" s="44">
        <v>54223</v>
      </c>
      <c r="B1933" s="44" t="s">
        <v>3565</v>
      </c>
    </row>
    <row r="1934" spans="1:2">
      <c r="A1934" s="44">
        <v>54224</v>
      </c>
      <c r="B1934" s="44" t="s">
        <v>3566</v>
      </c>
    </row>
    <row r="1935" spans="1:2">
      <c r="A1935" s="44">
        <v>54225</v>
      </c>
      <c r="B1935" s="44" t="s">
        <v>3567</v>
      </c>
    </row>
    <row r="1936" spans="1:2">
      <c r="A1936" s="44">
        <v>54226</v>
      </c>
      <c r="B1936" s="44" t="s">
        <v>3568</v>
      </c>
    </row>
    <row r="1937" spans="1:2">
      <c r="A1937" s="44">
        <v>54227</v>
      </c>
      <c r="B1937" s="44" t="s">
        <v>3569</v>
      </c>
    </row>
    <row r="1938" spans="1:2">
      <c r="A1938" s="44">
        <v>54228</v>
      </c>
      <c r="B1938" s="44" t="s">
        <v>3570</v>
      </c>
    </row>
    <row r="1939" spans="1:2">
      <c r="A1939" s="44">
        <v>54229</v>
      </c>
      <c r="B1939" s="44" t="s">
        <v>3571</v>
      </c>
    </row>
    <row r="1940" spans="1:2">
      <c r="A1940" s="44">
        <v>54230</v>
      </c>
      <c r="B1940" s="44" t="s">
        <v>3572</v>
      </c>
    </row>
    <row r="1941" spans="1:2">
      <c r="A1941" s="44">
        <v>54231</v>
      </c>
      <c r="B1941" s="44" t="s">
        <v>3573</v>
      </c>
    </row>
    <row r="1942" spans="1:2">
      <c r="A1942" s="44">
        <v>54232</v>
      </c>
      <c r="B1942" s="44" t="s">
        <v>3574</v>
      </c>
    </row>
    <row r="1943" spans="1:2">
      <c r="A1943" s="44">
        <v>54233</v>
      </c>
      <c r="B1943" s="44" t="s">
        <v>3575</v>
      </c>
    </row>
    <row r="1944" spans="1:2">
      <c r="A1944" s="44">
        <v>54234</v>
      </c>
      <c r="B1944" s="44" t="s">
        <v>3576</v>
      </c>
    </row>
    <row r="1945" spans="1:2">
      <c r="A1945" s="44">
        <v>54235</v>
      </c>
      <c r="B1945" s="44" t="s">
        <v>3577</v>
      </c>
    </row>
    <row r="1946" spans="1:2">
      <c r="A1946" s="44">
        <v>54236</v>
      </c>
      <c r="B1946" s="44" t="s">
        <v>3578</v>
      </c>
    </row>
    <row r="1947" spans="1:2">
      <c r="A1947" s="44">
        <v>54237</v>
      </c>
      <c r="B1947" s="44" t="s">
        <v>3579</v>
      </c>
    </row>
    <row r="1948" spans="1:2">
      <c r="A1948" s="44">
        <v>54238</v>
      </c>
      <c r="B1948" s="44" t="s">
        <v>3580</v>
      </c>
    </row>
    <row r="1949" spans="1:2">
      <c r="A1949" s="44">
        <v>54239</v>
      </c>
      <c r="B1949" s="44" t="s">
        <v>3581</v>
      </c>
    </row>
    <row r="1950" spans="1:2">
      <c r="A1950" s="44">
        <v>54240</v>
      </c>
      <c r="B1950" s="44" t="s">
        <v>3582</v>
      </c>
    </row>
    <row r="1951" spans="1:2">
      <c r="A1951" s="44">
        <v>54241</v>
      </c>
      <c r="B1951" s="44" t="s">
        <v>3583</v>
      </c>
    </row>
    <row r="1952" spans="1:2">
      <c r="A1952" s="44">
        <v>54242</v>
      </c>
      <c r="B1952" s="44" t="s">
        <v>3584</v>
      </c>
    </row>
    <row r="1953" spans="1:2">
      <c r="A1953" s="44">
        <v>55001</v>
      </c>
      <c r="B1953" s="44" t="s">
        <v>3585</v>
      </c>
    </row>
    <row r="1954" spans="1:2">
      <c r="A1954" s="44">
        <v>55002</v>
      </c>
      <c r="B1954" s="44" t="s">
        <v>3586</v>
      </c>
    </row>
    <row r="1955" spans="1:2">
      <c r="A1955" s="44">
        <v>55003</v>
      </c>
      <c r="B1955" s="44" t="s">
        <v>3587</v>
      </c>
    </row>
    <row r="1956" spans="1:2">
      <c r="A1956" s="44">
        <v>55004</v>
      </c>
      <c r="B1956" s="44" t="s">
        <v>3588</v>
      </c>
    </row>
    <row r="1957" spans="1:2">
      <c r="A1957" s="44">
        <v>55005</v>
      </c>
      <c r="B1957" s="44" t="s">
        <v>3589</v>
      </c>
    </row>
    <row r="1958" spans="1:2">
      <c r="A1958" s="44">
        <v>55006</v>
      </c>
      <c r="B1958" s="44" t="s">
        <v>3590</v>
      </c>
    </row>
    <row r="1959" spans="1:2">
      <c r="A1959" s="44">
        <v>55007</v>
      </c>
      <c r="B1959" s="44" t="s">
        <v>3591</v>
      </c>
    </row>
    <row r="1960" spans="1:2">
      <c r="A1960" s="44">
        <v>55008</v>
      </c>
      <c r="B1960" s="44" t="s">
        <v>3592</v>
      </c>
    </row>
    <row r="1961" spans="1:2">
      <c r="A1961" s="44">
        <v>55009</v>
      </c>
      <c r="B1961" s="44" t="s">
        <v>3593</v>
      </c>
    </row>
    <row r="1962" spans="1:2">
      <c r="A1962" s="44">
        <v>55010</v>
      </c>
      <c r="B1962" s="44" t="s">
        <v>3594</v>
      </c>
    </row>
    <row r="1963" spans="1:2">
      <c r="A1963" s="44">
        <v>55011</v>
      </c>
      <c r="B1963" s="44" t="s">
        <v>3595</v>
      </c>
    </row>
    <row r="1964" spans="1:2">
      <c r="A1964" s="44">
        <v>55012</v>
      </c>
      <c r="B1964" s="44" t="s">
        <v>3596</v>
      </c>
    </row>
    <row r="1965" spans="1:2">
      <c r="A1965" s="44">
        <v>55013</v>
      </c>
      <c r="B1965" s="44" t="s">
        <v>3597</v>
      </c>
    </row>
    <row r="1966" spans="1:2">
      <c r="A1966" s="44">
        <v>55014</v>
      </c>
      <c r="B1966" s="44" t="s">
        <v>3598</v>
      </c>
    </row>
    <row r="1967" spans="1:2">
      <c r="A1967" s="44">
        <v>55015</v>
      </c>
      <c r="B1967" s="44" t="s">
        <v>3599</v>
      </c>
    </row>
    <row r="1968" spans="1:2">
      <c r="A1968" s="44">
        <v>55016</v>
      </c>
      <c r="B1968" s="44" t="s">
        <v>3600</v>
      </c>
    </row>
    <row r="1969" spans="1:2">
      <c r="A1969" s="44">
        <v>55017</v>
      </c>
      <c r="B1969" s="44" t="s">
        <v>3601</v>
      </c>
    </row>
    <row r="1970" spans="1:2">
      <c r="A1970" s="44">
        <v>55018</v>
      </c>
      <c r="B1970" s="44" t="s">
        <v>3602</v>
      </c>
    </row>
    <row r="1971" spans="1:2">
      <c r="A1971" s="44">
        <v>55019</v>
      </c>
      <c r="B1971" s="44" t="s">
        <v>3603</v>
      </c>
    </row>
    <row r="1972" spans="1:2">
      <c r="A1972" s="44">
        <v>55020</v>
      </c>
      <c r="B1972" s="44" t="s">
        <v>3604</v>
      </c>
    </row>
    <row r="1973" spans="1:2">
      <c r="A1973" s="44">
        <v>55021</v>
      </c>
      <c r="B1973" s="44" t="s">
        <v>3605</v>
      </c>
    </row>
    <row r="1974" spans="1:2">
      <c r="A1974" s="44">
        <v>55022</v>
      </c>
      <c r="B1974" s="44" t="s">
        <v>3606</v>
      </c>
    </row>
    <row r="1975" spans="1:2">
      <c r="A1975" s="44">
        <v>55023</v>
      </c>
      <c r="B1975" s="44" t="s">
        <v>3607</v>
      </c>
    </row>
    <row r="1976" spans="1:2">
      <c r="A1976" s="44">
        <v>55024</v>
      </c>
      <c r="B1976" s="44" t="s">
        <v>3608</v>
      </c>
    </row>
    <row r="1977" spans="1:2">
      <c r="A1977" s="44">
        <v>55025</v>
      </c>
      <c r="B1977" s="44" t="s">
        <v>3609</v>
      </c>
    </row>
    <row r="1978" spans="1:2">
      <c r="A1978" s="44">
        <v>55026</v>
      </c>
      <c r="B1978" s="44" t="s">
        <v>3610</v>
      </c>
    </row>
    <row r="1979" spans="1:2">
      <c r="A1979" s="44">
        <v>55027</v>
      </c>
      <c r="B1979" s="44" t="s">
        <v>3611</v>
      </c>
    </row>
    <row r="1980" spans="1:2">
      <c r="A1980" s="44">
        <v>55028</v>
      </c>
      <c r="B1980" s="44" t="s">
        <v>3612</v>
      </c>
    </row>
    <row r="1981" spans="1:2">
      <c r="A1981" s="44">
        <v>55029</v>
      </c>
      <c r="B1981" s="44" t="s">
        <v>3613</v>
      </c>
    </row>
    <row r="1982" spans="1:2">
      <c r="A1982" s="44">
        <v>55030</v>
      </c>
      <c r="B1982" s="44" t="s">
        <v>3614</v>
      </c>
    </row>
    <row r="1983" spans="1:2">
      <c r="A1983" s="44">
        <v>55031</v>
      </c>
      <c r="B1983" s="44" t="s">
        <v>3615</v>
      </c>
    </row>
    <row r="1984" spans="1:2">
      <c r="A1984" s="44">
        <v>55032</v>
      </c>
      <c r="B1984" s="44" t="s">
        <v>3616</v>
      </c>
    </row>
    <row r="1985" spans="1:2">
      <c r="A1985" s="44">
        <v>55033</v>
      </c>
      <c r="B1985" s="44" t="s">
        <v>3617</v>
      </c>
    </row>
    <row r="1986" spans="1:2">
      <c r="A1986" s="44">
        <v>55034</v>
      </c>
      <c r="B1986" s="44" t="s">
        <v>3618</v>
      </c>
    </row>
    <row r="1987" spans="1:2">
      <c r="A1987" s="44">
        <v>55035</v>
      </c>
      <c r="B1987" s="44" t="s">
        <v>3619</v>
      </c>
    </row>
    <row r="1988" spans="1:2">
      <c r="A1988" s="44">
        <v>55036</v>
      </c>
      <c r="B1988" s="44" t="s">
        <v>3620</v>
      </c>
    </row>
    <row r="1989" spans="1:2">
      <c r="A1989" s="44">
        <v>55037</v>
      </c>
      <c r="B1989" s="44" t="s">
        <v>3621</v>
      </c>
    </row>
    <row r="1990" spans="1:2">
      <c r="A1990" s="44">
        <v>55038</v>
      </c>
      <c r="B1990" s="44" t="s">
        <v>3622</v>
      </c>
    </row>
    <row r="1991" spans="1:2">
      <c r="A1991" s="44">
        <v>55039</v>
      </c>
      <c r="B1991" s="44" t="s">
        <v>3623</v>
      </c>
    </row>
    <row r="1992" spans="1:2">
      <c r="A1992" s="44">
        <v>55040</v>
      </c>
      <c r="B1992" s="44" t="s">
        <v>3624</v>
      </c>
    </row>
    <row r="1993" spans="1:2">
      <c r="A1993" s="44">
        <v>55041</v>
      </c>
      <c r="B1993" s="44" t="s">
        <v>3625</v>
      </c>
    </row>
    <row r="1994" spans="1:2">
      <c r="A1994" s="44">
        <v>55042</v>
      </c>
      <c r="B1994" s="44" t="s">
        <v>3626</v>
      </c>
    </row>
    <row r="1995" spans="1:2">
      <c r="A1995" s="44">
        <v>55043</v>
      </c>
      <c r="B1995" s="44" t="s">
        <v>3627</v>
      </c>
    </row>
    <row r="1996" spans="1:2">
      <c r="A1996" s="44">
        <v>55044</v>
      </c>
      <c r="B1996" s="44" t="s">
        <v>3628</v>
      </c>
    </row>
    <row r="1997" spans="1:2">
      <c r="A1997" s="44">
        <v>55045</v>
      </c>
      <c r="B1997" s="44" t="s">
        <v>3629</v>
      </c>
    </row>
    <row r="1998" spans="1:2">
      <c r="A1998" s="44">
        <v>55046</v>
      </c>
      <c r="B1998" s="44" t="s">
        <v>3630</v>
      </c>
    </row>
    <row r="1999" spans="1:2">
      <c r="A1999" s="44">
        <v>55047</v>
      </c>
      <c r="B1999" s="44" t="s">
        <v>3631</v>
      </c>
    </row>
    <row r="2000" spans="1:2">
      <c r="A2000" s="44">
        <v>55048</v>
      </c>
      <c r="B2000" s="44" t="s">
        <v>3632</v>
      </c>
    </row>
    <row r="2001" spans="1:2">
      <c r="A2001" s="44">
        <v>55049</v>
      </c>
      <c r="B2001" s="44" t="s">
        <v>3633</v>
      </c>
    </row>
    <row r="2002" spans="1:2">
      <c r="A2002" s="44">
        <v>55050</v>
      </c>
      <c r="B2002" s="44" t="s">
        <v>3634</v>
      </c>
    </row>
    <row r="2003" spans="1:2">
      <c r="A2003" s="44">
        <v>55051</v>
      </c>
      <c r="B2003" s="44" t="s">
        <v>3635</v>
      </c>
    </row>
    <row r="2004" spans="1:2">
      <c r="A2004" s="44">
        <v>55052</v>
      </c>
      <c r="B2004" s="44" t="s">
        <v>3636</v>
      </c>
    </row>
    <row r="2005" spans="1:2">
      <c r="A2005" s="44">
        <v>55053</v>
      </c>
      <c r="B2005" s="44" t="s">
        <v>3637</v>
      </c>
    </row>
    <row r="2006" spans="1:2">
      <c r="A2006" s="44">
        <v>55054</v>
      </c>
      <c r="B2006" s="44" t="s">
        <v>3638</v>
      </c>
    </row>
    <row r="2007" spans="1:2">
      <c r="A2007" s="44">
        <v>55055</v>
      </c>
      <c r="B2007" s="44" t="s">
        <v>3639</v>
      </c>
    </row>
    <row r="2008" spans="1:2">
      <c r="A2008" s="44">
        <v>55056</v>
      </c>
      <c r="B2008" s="44" t="s">
        <v>3640</v>
      </c>
    </row>
    <row r="2009" spans="1:2">
      <c r="A2009" s="44">
        <v>55057</v>
      </c>
      <c r="B2009" s="44" t="s">
        <v>3641</v>
      </c>
    </row>
    <row r="2010" spans="1:2">
      <c r="A2010" s="44">
        <v>55058</v>
      </c>
      <c r="B2010" s="44" t="s">
        <v>3642</v>
      </c>
    </row>
    <row r="2011" spans="1:2">
      <c r="A2011" s="44">
        <v>55059</v>
      </c>
      <c r="B2011" s="44" t="s">
        <v>3643</v>
      </c>
    </row>
    <row r="2012" spans="1:2">
      <c r="A2012" s="44">
        <v>55060</v>
      </c>
      <c r="B2012" s="44" t="s">
        <v>3644</v>
      </c>
    </row>
    <row r="2013" spans="1:2">
      <c r="A2013" s="44">
        <v>55061</v>
      </c>
      <c r="B2013" s="44" t="s">
        <v>3645</v>
      </c>
    </row>
    <row r="2014" spans="1:2">
      <c r="A2014" s="44">
        <v>55062</v>
      </c>
      <c r="B2014" s="44" t="s">
        <v>3646</v>
      </c>
    </row>
    <row r="2015" spans="1:2">
      <c r="A2015" s="44">
        <v>55063</v>
      </c>
      <c r="B2015" s="44" t="s">
        <v>3647</v>
      </c>
    </row>
    <row r="2016" spans="1:2">
      <c r="A2016" s="44">
        <v>55064</v>
      </c>
      <c r="B2016" s="44" t="s">
        <v>3648</v>
      </c>
    </row>
    <row r="2017" spans="1:2">
      <c r="A2017" s="44">
        <v>55065</v>
      </c>
      <c r="B2017" s="44" t="s">
        <v>4823</v>
      </c>
    </row>
    <row r="2018" spans="1:2">
      <c r="A2018" s="44">
        <v>55066</v>
      </c>
      <c r="B2018" s="44" t="s">
        <v>4824</v>
      </c>
    </row>
    <row r="2019" spans="1:2">
      <c r="A2019" s="44">
        <v>55067</v>
      </c>
      <c r="B2019" s="44" t="s">
        <v>4825</v>
      </c>
    </row>
    <row r="2020" spans="1:2">
      <c r="A2020" s="44">
        <v>55068</v>
      </c>
      <c r="B2020" s="44" t="s">
        <v>4826</v>
      </c>
    </row>
    <row r="2021" spans="1:2">
      <c r="A2021" s="44">
        <v>55201</v>
      </c>
      <c r="B2021" s="44" t="s">
        <v>3649</v>
      </c>
    </row>
    <row r="2022" spans="1:2">
      <c r="A2022" s="44">
        <v>55202</v>
      </c>
      <c r="B2022" s="44" t="s">
        <v>3650</v>
      </c>
    </row>
    <row r="2023" spans="1:2">
      <c r="A2023" s="44">
        <v>55203</v>
      </c>
      <c r="B2023" s="44" t="s">
        <v>3651</v>
      </c>
    </row>
    <row r="2024" spans="1:2">
      <c r="A2024" s="44">
        <v>55204</v>
      </c>
      <c r="B2024" s="44" t="s">
        <v>3652</v>
      </c>
    </row>
    <row r="2025" spans="1:2">
      <c r="A2025" s="44">
        <v>55205</v>
      </c>
      <c r="B2025" s="44" t="s">
        <v>3653</v>
      </c>
    </row>
    <row r="2026" spans="1:2">
      <c r="A2026" s="44">
        <v>55206</v>
      </c>
      <c r="B2026" s="44" t="s">
        <v>3654</v>
      </c>
    </row>
    <row r="2027" spans="1:2">
      <c r="A2027" s="44">
        <v>55207</v>
      </c>
      <c r="B2027" s="44" t="s">
        <v>3655</v>
      </c>
    </row>
    <row r="2028" spans="1:2">
      <c r="A2028" s="44">
        <v>55208</v>
      </c>
      <c r="B2028" s="44" t="s">
        <v>3656</v>
      </c>
    </row>
    <row r="2029" spans="1:2">
      <c r="A2029" s="44">
        <v>55209</v>
      </c>
      <c r="B2029" s="44" t="s">
        <v>3657</v>
      </c>
    </row>
    <row r="2030" spans="1:2">
      <c r="A2030" s="44">
        <v>55210</v>
      </c>
      <c r="B2030" s="44" t="s">
        <v>3658</v>
      </c>
    </row>
    <row r="2031" spans="1:2">
      <c r="A2031" s="44">
        <v>55211</v>
      </c>
      <c r="B2031" s="44" t="s">
        <v>3659</v>
      </c>
    </row>
    <row r="2032" spans="1:2">
      <c r="A2032" s="44">
        <v>55212</v>
      </c>
      <c r="B2032" s="44" t="s">
        <v>3660</v>
      </c>
    </row>
    <row r="2033" spans="1:2">
      <c r="A2033" s="44">
        <v>55213</v>
      </c>
      <c r="B2033" s="44" t="s">
        <v>3661</v>
      </c>
    </row>
    <row r="2034" spans="1:2">
      <c r="A2034" s="44">
        <v>55214</v>
      </c>
      <c r="B2034" s="44" t="s">
        <v>3662</v>
      </c>
    </row>
    <row r="2035" spans="1:2">
      <c r="A2035" s="44">
        <v>55215</v>
      </c>
      <c r="B2035" s="44" t="s">
        <v>3663</v>
      </c>
    </row>
    <row r="2036" spans="1:2">
      <c r="A2036" s="44">
        <v>55216</v>
      </c>
      <c r="B2036" s="44" t="s">
        <v>3664</v>
      </c>
    </row>
    <row r="2037" spans="1:2">
      <c r="A2037" s="44">
        <v>55217</v>
      </c>
      <c r="B2037" s="44" t="s">
        <v>3665</v>
      </c>
    </row>
    <row r="2038" spans="1:2">
      <c r="A2038" s="44">
        <v>55218</v>
      </c>
      <c r="B2038" s="44" t="s">
        <v>3666</v>
      </c>
    </row>
    <row r="2039" spans="1:2">
      <c r="A2039" s="44">
        <v>55219</v>
      </c>
      <c r="B2039" s="44" t="s">
        <v>3667</v>
      </c>
    </row>
    <row r="2040" spans="1:2">
      <c r="A2040" s="44">
        <v>55220</v>
      </c>
      <c r="B2040" s="44" t="s">
        <v>3668</v>
      </c>
    </row>
    <row r="2041" spans="1:2">
      <c r="A2041" s="44">
        <v>55221</v>
      </c>
      <c r="B2041" s="44" t="s">
        <v>3669</v>
      </c>
    </row>
    <row r="2042" spans="1:2">
      <c r="A2042" s="44">
        <v>55222</v>
      </c>
      <c r="B2042" s="44" t="s">
        <v>3670</v>
      </c>
    </row>
    <row r="2043" spans="1:2">
      <c r="A2043" s="44">
        <v>55223</v>
      </c>
      <c r="B2043" s="44" t="s">
        <v>3671</v>
      </c>
    </row>
    <row r="2044" spans="1:2">
      <c r="A2044" s="44">
        <v>55224</v>
      </c>
      <c r="B2044" s="44" t="s">
        <v>3672</v>
      </c>
    </row>
    <row r="2045" spans="1:2">
      <c r="A2045" s="44">
        <v>55225</v>
      </c>
      <c r="B2045" s="44" t="s">
        <v>3673</v>
      </c>
    </row>
    <row r="2046" spans="1:2">
      <c r="A2046" s="44">
        <v>55226</v>
      </c>
      <c r="B2046" s="44" t="s">
        <v>3674</v>
      </c>
    </row>
    <row r="2047" spans="1:2">
      <c r="A2047" s="44">
        <v>55227</v>
      </c>
      <c r="B2047" s="44" t="s">
        <v>3675</v>
      </c>
    </row>
    <row r="2048" spans="1:2">
      <c r="A2048" s="44">
        <v>55228</v>
      </c>
      <c r="B2048" s="44" t="s">
        <v>3676</v>
      </c>
    </row>
    <row r="2049" spans="1:2">
      <c r="A2049" s="44">
        <v>55229</v>
      </c>
      <c r="B2049" s="44" t="s">
        <v>3677</v>
      </c>
    </row>
    <row r="2050" spans="1:2">
      <c r="A2050" s="44">
        <v>55230</v>
      </c>
      <c r="B2050" s="44" t="s">
        <v>3678</v>
      </c>
    </row>
    <row r="2051" spans="1:2">
      <c r="A2051" s="44">
        <v>55231</v>
      </c>
      <c r="B2051" s="44" t="s">
        <v>3679</v>
      </c>
    </row>
    <row r="2052" spans="1:2">
      <c r="A2052" s="44">
        <v>55232</v>
      </c>
      <c r="B2052" s="44" t="s">
        <v>3680</v>
      </c>
    </row>
    <row r="2053" spans="1:2">
      <c r="A2053" s="44">
        <v>55233</v>
      </c>
      <c r="B2053" s="44" t="s">
        <v>3681</v>
      </c>
    </row>
    <row r="2054" spans="1:2">
      <c r="A2054" s="44">
        <v>55234</v>
      </c>
      <c r="B2054" s="44" t="s">
        <v>3682</v>
      </c>
    </row>
    <row r="2055" spans="1:2">
      <c r="A2055" s="44">
        <v>55235</v>
      </c>
      <c r="B2055" s="44" t="s">
        <v>3683</v>
      </c>
    </row>
    <row r="2056" spans="1:2">
      <c r="A2056" s="44">
        <v>55236</v>
      </c>
      <c r="B2056" s="44" t="s">
        <v>3684</v>
      </c>
    </row>
    <row r="2057" spans="1:2">
      <c r="A2057" s="44">
        <v>55237</v>
      </c>
      <c r="B2057" s="44" t="s">
        <v>3685</v>
      </c>
    </row>
    <row r="2058" spans="1:2">
      <c r="A2058" s="44">
        <v>55238</v>
      </c>
      <c r="B2058" s="44" t="s">
        <v>3686</v>
      </c>
    </row>
    <row r="2059" spans="1:2">
      <c r="A2059" s="44">
        <v>55239</v>
      </c>
      <c r="B2059" s="44" t="s">
        <v>3687</v>
      </c>
    </row>
    <row r="2060" spans="1:2">
      <c r="A2060" s="44">
        <v>55240</v>
      </c>
      <c r="B2060" s="44" t="s">
        <v>3688</v>
      </c>
    </row>
    <row r="2061" spans="1:2">
      <c r="A2061" s="44">
        <v>55241</v>
      </c>
      <c r="B2061" s="44" t="s">
        <v>3689</v>
      </c>
    </row>
    <row r="2062" spans="1:2">
      <c r="A2062" s="44">
        <v>55242</v>
      </c>
      <c r="B2062" s="44" t="s">
        <v>3690</v>
      </c>
    </row>
    <row r="2063" spans="1:2">
      <c r="A2063" s="44">
        <v>56001</v>
      </c>
      <c r="B2063" s="44" t="s">
        <v>3691</v>
      </c>
    </row>
    <row r="2064" spans="1:2">
      <c r="A2064" s="44">
        <v>56002</v>
      </c>
      <c r="B2064" s="44" t="s">
        <v>3692</v>
      </c>
    </row>
    <row r="2065" spans="1:2">
      <c r="A2065" s="44">
        <v>56003</v>
      </c>
      <c r="B2065" s="44" t="s">
        <v>3693</v>
      </c>
    </row>
    <row r="2066" spans="1:2">
      <c r="A2066" s="44">
        <v>56004</v>
      </c>
      <c r="B2066" s="44" t="s">
        <v>3694</v>
      </c>
    </row>
    <row r="2067" spans="1:2">
      <c r="A2067" s="44">
        <v>56005</v>
      </c>
      <c r="B2067" s="44" t="s">
        <v>3695</v>
      </c>
    </row>
    <row r="2068" spans="1:2">
      <c r="A2068" s="44">
        <v>56006</v>
      </c>
      <c r="B2068" s="44" t="s">
        <v>3696</v>
      </c>
    </row>
    <row r="2069" spans="1:2">
      <c r="A2069" s="44">
        <v>56007</v>
      </c>
      <c r="B2069" s="44" t="s">
        <v>3697</v>
      </c>
    </row>
    <row r="2070" spans="1:2">
      <c r="A2070" s="44">
        <v>56008</v>
      </c>
      <c r="B2070" s="44" t="s">
        <v>3698</v>
      </c>
    </row>
    <row r="2071" spans="1:2">
      <c r="A2071" s="44">
        <v>56009</v>
      </c>
      <c r="B2071" s="44" t="s">
        <v>3699</v>
      </c>
    </row>
    <row r="2072" spans="1:2">
      <c r="A2072" s="44">
        <v>56010</v>
      </c>
      <c r="B2072" s="44" t="s">
        <v>3700</v>
      </c>
    </row>
    <row r="2073" spans="1:2">
      <c r="A2073" s="44">
        <v>56011</v>
      </c>
      <c r="B2073" s="44" t="s">
        <v>3701</v>
      </c>
    </row>
    <row r="2074" spans="1:2">
      <c r="A2074" s="44">
        <v>56012</v>
      </c>
      <c r="B2074" s="44" t="s">
        <v>3702</v>
      </c>
    </row>
    <row r="2075" spans="1:2">
      <c r="A2075" s="44">
        <v>56013</v>
      </c>
      <c r="B2075" s="44" t="s">
        <v>3703</v>
      </c>
    </row>
    <row r="2076" spans="1:2">
      <c r="A2076" s="44">
        <v>56014</v>
      </c>
      <c r="B2076" s="44" t="s">
        <v>3704</v>
      </c>
    </row>
    <row r="2077" spans="1:2">
      <c r="A2077" s="44">
        <v>56015</v>
      </c>
      <c r="B2077" s="44" t="s">
        <v>3705</v>
      </c>
    </row>
    <row r="2078" spans="1:2">
      <c r="A2078" s="44">
        <v>56016</v>
      </c>
      <c r="B2078" s="44" t="s">
        <v>3706</v>
      </c>
    </row>
    <row r="2079" spans="1:2">
      <c r="A2079" s="44">
        <v>56017</v>
      </c>
      <c r="B2079" s="44" t="s">
        <v>3707</v>
      </c>
    </row>
    <row r="2080" spans="1:2">
      <c r="A2080" s="44">
        <v>56018</v>
      </c>
      <c r="B2080" s="44" t="s">
        <v>3708</v>
      </c>
    </row>
    <row r="2081" spans="1:2">
      <c r="A2081" s="44">
        <v>56019</v>
      </c>
      <c r="B2081" s="44" t="s">
        <v>3709</v>
      </c>
    </row>
    <row r="2082" spans="1:2">
      <c r="A2082" s="44">
        <v>56020</v>
      </c>
      <c r="B2082" s="44" t="s">
        <v>3710</v>
      </c>
    </row>
    <row r="2083" spans="1:2">
      <c r="A2083" s="44">
        <v>56021</v>
      </c>
      <c r="B2083" s="44" t="s">
        <v>3711</v>
      </c>
    </row>
    <row r="2084" spans="1:2">
      <c r="A2084" s="44">
        <v>56022</v>
      </c>
      <c r="B2084" s="44" t="s">
        <v>3712</v>
      </c>
    </row>
    <row r="2085" spans="1:2">
      <c r="A2085" s="44">
        <v>56023</v>
      </c>
      <c r="B2085" s="44" t="s">
        <v>3713</v>
      </c>
    </row>
    <row r="2086" spans="1:2">
      <c r="A2086" s="44">
        <v>56024</v>
      </c>
      <c r="B2086" s="44" t="s">
        <v>3714</v>
      </c>
    </row>
    <row r="2087" spans="1:2">
      <c r="A2087" s="44">
        <v>56025</v>
      </c>
      <c r="B2087" s="44" t="s">
        <v>3715</v>
      </c>
    </row>
    <row r="2088" spans="1:2">
      <c r="A2088" s="44">
        <v>56026</v>
      </c>
      <c r="B2088" s="44" t="s">
        <v>3716</v>
      </c>
    </row>
    <row r="2089" spans="1:2">
      <c r="A2089" s="44">
        <v>56027</v>
      </c>
      <c r="B2089" s="44" t="s">
        <v>3717</v>
      </c>
    </row>
    <row r="2090" spans="1:2">
      <c r="A2090" s="44">
        <v>56028</v>
      </c>
      <c r="B2090" s="44" t="s">
        <v>3718</v>
      </c>
    </row>
    <row r="2091" spans="1:2">
      <c r="A2091" s="44">
        <v>56029</v>
      </c>
      <c r="B2091" s="44" t="s">
        <v>3719</v>
      </c>
    </row>
    <row r="2092" spans="1:2">
      <c r="A2092" s="44">
        <v>56030</v>
      </c>
      <c r="B2092" s="44" t="s">
        <v>3720</v>
      </c>
    </row>
    <row r="2093" spans="1:2">
      <c r="A2093" s="44">
        <v>56031</v>
      </c>
      <c r="B2093" s="44" t="s">
        <v>3721</v>
      </c>
    </row>
    <row r="2094" spans="1:2">
      <c r="A2094" s="44">
        <v>56032</v>
      </c>
      <c r="B2094" s="44" t="s">
        <v>3722</v>
      </c>
    </row>
    <row r="2095" spans="1:2">
      <c r="A2095" s="44">
        <v>56033</v>
      </c>
      <c r="B2095" s="44" t="s">
        <v>3723</v>
      </c>
    </row>
    <row r="2096" spans="1:2">
      <c r="A2096" s="44">
        <v>56034</v>
      </c>
      <c r="B2096" s="44" t="s">
        <v>3724</v>
      </c>
    </row>
    <row r="2097" spans="1:2">
      <c r="A2097" s="44">
        <v>56035</v>
      </c>
      <c r="B2097" s="44" t="s">
        <v>3725</v>
      </c>
    </row>
    <row r="2098" spans="1:2">
      <c r="A2098" s="44">
        <v>56036</v>
      </c>
      <c r="B2098" s="44" t="s">
        <v>3726</v>
      </c>
    </row>
    <row r="2099" spans="1:2">
      <c r="A2099" s="44">
        <v>56037</v>
      </c>
      <c r="B2099" s="44" t="s">
        <v>3727</v>
      </c>
    </row>
    <row r="2100" spans="1:2">
      <c r="A2100" s="44">
        <v>56038</v>
      </c>
      <c r="B2100" s="44" t="s">
        <v>3728</v>
      </c>
    </row>
    <row r="2101" spans="1:2">
      <c r="A2101" s="44">
        <v>56039</v>
      </c>
      <c r="B2101" s="44" t="s">
        <v>3729</v>
      </c>
    </row>
    <row r="2102" spans="1:2">
      <c r="A2102" s="44">
        <v>56040</v>
      </c>
      <c r="B2102" s="44" t="s">
        <v>3730</v>
      </c>
    </row>
    <row r="2103" spans="1:2">
      <c r="A2103" s="44">
        <v>56041</v>
      </c>
      <c r="B2103" s="44" t="s">
        <v>3731</v>
      </c>
    </row>
    <row r="2104" spans="1:2">
      <c r="A2104" s="44">
        <v>56042</v>
      </c>
      <c r="B2104" s="44" t="s">
        <v>3732</v>
      </c>
    </row>
    <row r="2105" spans="1:2">
      <c r="A2105" s="44">
        <v>56043</v>
      </c>
      <c r="B2105" s="44" t="s">
        <v>3733</v>
      </c>
    </row>
    <row r="2106" spans="1:2">
      <c r="A2106" s="44">
        <v>56044</v>
      </c>
      <c r="B2106" s="44" t="s">
        <v>3734</v>
      </c>
    </row>
    <row r="2107" spans="1:2">
      <c r="A2107" s="44">
        <v>56045</v>
      </c>
      <c r="B2107" s="44" t="s">
        <v>3735</v>
      </c>
    </row>
    <row r="2108" spans="1:2">
      <c r="A2108" s="44">
        <v>56046</v>
      </c>
      <c r="B2108" s="44" t="s">
        <v>3736</v>
      </c>
    </row>
    <row r="2109" spans="1:2">
      <c r="A2109" s="44">
        <v>56047</v>
      </c>
      <c r="B2109" s="44" t="s">
        <v>3737</v>
      </c>
    </row>
    <row r="2110" spans="1:2">
      <c r="A2110" s="44">
        <v>56048</v>
      </c>
      <c r="B2110" s="44" t="s">
        <v>3738</v>
      </c>
    </row>
    <row r="2111" spans="1:2">
      <c r="A2111" s="44">
        <v>56049</v>
      </c>
      <c r="B2111" s="44" t="s">
        <v>3739</v>
      </c>
    </row>
    <row r="2112" spans="1:2">
      <c r="A2112" s="44">
        <v>56050</v>
      </c>
      <c r="B2112" s="44" t="s">
        <v>3740</v>
      </c>
    </row>
    <row r="2113" spans="1:2">
      <c r="A2113" s="44">
        <v>56051</v>
      </c>
      <c r="B2113" s="44" t="s">
        <v>3741</v>
      </c>
    </row>
    <row r="2114" spans="1:2">
      <c r="A2114" s="44">
        <v>56052</v>
      </c>
      <c r="B2114" s="44" t="s">
        <v>3742</v>
      </c>
    </row>
    <row r="2115" spans="1:2">
      <c r="A2115" s="44">
        <v>56053</v>
      </c>
      <c r="B2115" s="44" t="s">
        <v>3743</v>
      </c>
    </row>
    <row r="2116" spans="1:2">
      <c r="A2116" s="44">
        <v>56054</v>
      </c>
      <c r="B2116" s="44" t="s">
        <v>3744</v>
      </c>
    </row>
    <row r="2117" spans="1:2">
      <c r="A2117" s="44">
        <v>56055</v>
      </c>
      <c r="B2117" s="44" t="s">
        <v>3745</v>
      </c>
    </row>
    <row r="2118" spans="1:2">
      <c r="A2118" s="44">
        <v>56056</v>
      </c>
      <c r="B2118" s="44" t="s">
        <v>3746</v>
      </c>
    </row>
    <row r="2119" spans="1:2">
      <c r="A2119" s="44">
        <v>56057</v>
      </c>
      <c r="B2119" s="44" t="s">
        <v>3747</v>
      </c>
    </row>
    <row r="2120" spans="1:2">
      <c r="A2120" s="44">
        <v>56058</v>
      </c>
      <c r="B2120" s="44" t="s">
        <v>3748</v>
      </c>
    </row>
    <row r="2121" spans="1:2">
      <c r="A2121" s="44">
        <v>56059</v>
      </c>
      <c r="B2121" s="44" t="s">
        <v>3749</v>
      </c>
    </row>
    <row r="2122" spans="1:2">
      <c r="A2122" s="44">
        <v>56060</v>
      </c>
      <c r="B2122" s="44" t="s">
        <v>3750</v>
      </c>
    </row>
    <row r="2123" spans="1:2">
      <c r="A2123" s="44">
        <v>56061</v>
      </c>
      <c r="B2123" s="44" t="s">
        <v>3751</v>
      </c>
    </row>
    <row r="2124" spans="1:2">
      <c r="A2124" s="44">
        <v>56062</v>
      </c>
      <c r="B2124" s="44" t="s">
        <v>3752</v>
      </c>
    </row>
    <row r="2125" spans="1:2">
      <c r="A2125" s="44">
        <v>56063</v>
      </c>
      <c r="B2125" s="44" t="s">
        <v>3753</v>
      </c>
    </row>
    <row r="2126" spans="1:2">
      <c r="A2126" s="44">
        <v>56064</v>
      </c>
      <c r="B2126" s="44" t="s">
        <v>3754</v>
      </c>
    </row>
    <row r="2127" spans="1:2">
      <c r="A2127" s="44">
        <v>56065</v>
      </c>
      <c r="B2127" s="44" t="s">
        <v>4827</v>
      </c>
    </row>
    <row r="2128" spans="1:2">
      <c r="A2128" s="44">
        <v>56066</v>
      </c>
      <c r="B2128" s="44" t="s">
        <v>4828</v>
      </c>
    </row>
    <row r="2129" spans="1:2">
      <c r="A2129" s="44">
        <v>56067</v>
      </c>
      <c r="B2129" s="44" t="s">
        <v>4829</v>
      </c>
    </row>
    <row r="2130" spans="1:2">
      <c r="A2130" s="44">
        <v>56068</v>
      </c>
      <c r="B2130" s="44" t="s">
        <v>4830</v>
      </c>
    </row>
    <row r="2131" spans="1:2">
      <c r="A2131" s="44">
        <v>56201</v>
      </c>
      <c r="B2131" s="44" t="s">
        <v>3755</v>
      </c>
    </row>
    <row r="2132" spans="1:2">
      <c r="A2132" s="44">
        <v>56202</v>
      </c>
      <c r="B2132" s="44" t="s">
        <v>3756</v>
      </c>
    </row>
    <row r="2133" spans="1:2">
      <c r="A2133" s="44">
        <v>56203</v>
      </c>
      <c r="B2133" s="44" t="s">
        <v>3757</v>
      </c>
    </row>
    <row r="2134" spans="1:2">
      <c r="A2134" s="44">
        <v>56204</v>
      </c>
      <c r="B2134" s="44" t="s">
        <v>3758</v>
      </c>
    </row>
    <row r="2135" spans="1:2">
      <c r="A2135" s="44">
        <v>56205</v>
      </c>
      <c r="B2135" s="44" t="s">
        <v>3759</v>
      </c>
    </row>
    <row r="2136" spans="1:2">
      <c r="A2136" s="44">
        <v>56206</v>
      </c>
      <c r="B2136" s="44" t="s">
        <v>3760</v>
      </c>
    </row>
    <row r="2137" spans="1:2">
      <c r="A2137" s="44">
        <v>56207</v>
      </c>
      <c r="B2137" s="44" t="s">
        <v>3761</v>
      </c>
    </row>
    <row r="2138" spans="1:2">
      <c r="A2138" s="44">
        <v>56208</v>
      </c>
      <c r="B2138" s="44" t="s">
        <v>3762</v>
      </c>
    </row>
    <row r="2139" spans="1:2">
      <c r="A2139" s="44">
        <v>56209</v>
      </c>
      <c r="B2139" s="44" t="s">
        <v>3763</v>
      </c>
    </row>
    <row r="2140" spans="1:2">
      <c r="A2140" s="44">
        <v>56210</v>
      </c>
      <c r="B2140" s="44" t="s">
        <v>3764</v>
      </c>
    </row>
    <row r="2141" spans="1:2">
      <c r="A2141" s="44">
        <v>56211</v>
      </c>
      <c r="B2141" s="44" t="s">
        <v>3765</v>
      </c>
    </row>
    <row r="2142" spans="1:2">
      <c r="A2142" s="44">
        <v>56212</v>
      </c>
      <c r="B2142" s="44" t="s">
        <v>3766</v>
      </c>
    </row>
    <row r="2143" spans="1:2">
      <c r="A2143" s="44">
        <v>56213</v>
      </c>
      <c r="B2143" s="44" t="s">
        <v>3767</v>
      </c>
    </row>
    <row r="2144" spans="1:2">
      <c r="A2144" s="44">
        <v>56214</v>
      </c>
      <c r="B2144" s="44" t="s">
        <v>3768</v>
      </c>
    </row>
    <row r="2145" spans="1:2">
      <c r="A2145" s="44">
        <v>56215</v>
      </c>
      <c r="B2145" s="44" t="s">
        <v>3769</v>
      </c>
    </row>
    <row r="2146" spans="1:2">
      <c r="A2146" s="44">
        <v>56216</v>
      </c>
      <c r="B2146" s="44" t="s">
        <v>3770</v>
      </c>
    </row>
    <row r="2147" spans="1:2">
      <c r="A2147" s="44">
        <v>56217</v>
      </c>
      <c r="B2147" s="44" t="s">
        <v>3771</v>
      </c>
    </row>
    <row r="2148" spans="1:2">
      <c r="A2148" s="44">
        <v>56218</v>
      </c>
      <c r="B2148" s="44" t="s">
        <v>3772</v>
      </c>
    </row>
    <row r="2149" spans="1:2">
      <c r="A2149" s="44">
        <v>56219</v>
      </c>
      <c r="B2149" s="44" t="s">
        <v>3773</v>
      </c>
    </row>
    <row r="2150" spans="1:2">
      <c r="A2150" s="44">
        <v>56220</v>
      </c>
      <c r="B2150" s="44" t="s">
        <v>3774</v>
      </c>
    </row>
    <row r="2151" spans="1:2">
      <c r="A2151" s="44">
        <v>56221</v>
      </c>
      <c r="B2151" s="44" t="s">
        <v>3775</v>
      </c>
    </row>
    <row r="2152" spans="1:2">
      <c r="A2152" s="44">
        <v>56222</v>
      </c>
      <c r="B2152" s="44" t="s">
        <v>3776</v>
      </c>
    </row>
    <row r="2153" spans="1:2">
      <c r="A2153" s="44">
        <v>56223</v>
      </c>
      <c r="B2153" s="44" t="s">
        <v>3777</v>
      </c>
    </row>
    <row r="2154" spans="1:2">
      <c r="A2154" s="44">
        <v>56224</v>
      </c>
      <c r="B2154" s="44" t="s">
        <v>3778</v>
      </c>
    </row>
    <row r="2155" spans="1:2">
      <c r="A2155" s="44">
        <v>56225</v>
      </c>
      <c r="B2155" s="44" t="s">
        <v>3779</v>
      </c>
    </row>
    <row r="2156" spans="1:2">
      <c r="A2156" s="44">
        <v>56226</v>
      </c>
      <c r="B2156" s="44" t="s">
        <v>3780</v>
      </c>
    </row>
    <row r="2157" spans="1:2">
      <c r="A2157" s="44">
        <v>56227</v>
      </c>
      <c r="B2157" s="44" t="s">
        <v>3781</v>
      </c>
    </row>
    <row r="2158" spans="1:2">
      <c r="A2158" s="44">
        <v>56228</v>
      </c>
      <c r="B2158" s="44" t="s">
        <v>3782</v>
      </c>
    </row>
    <row r="2159" spans="1:2">
      <c r="A2159" s="44">
        <v>56229</v>
      </c>
      <c r="B2159" s="44" t="s">
        <v>3783</v>
      </c>
    </row>
    <row r="2160" spans="1:2">
      <c r="A2160" s="44">
        <v>56230</v>
      </c>
      <c r="B2160" s="44" t="s">
        <v>3784</v>
      </c>
    </row>
    <row r="2161" spans="1:2">
      <c r="A2161" s="44">
        <v>56231</v>
      </c>
      <c r="B2161" s="44" t="s">
        <v>3785</v>
      </c>
    </row>
    <row r="2162" spans="1:2">
      <c r="A2162" s="44">
        <v>56232</v>
      </c>
      <c r="B2162" s="44" t="s">
        <v>3786</v>
      </c>
    </row>
    <row r="2163" spans="1:2">
      <c r="A2163" s="44">
        <v>56233</v>
      </c>
      <c r="B2163" s="44" t="s">
        <v>3787</v>
      </c>
    </row>
    <row r="2164" spans="1:2">
      <c r="A2164" s="44">
        <v>56234</v>
      </c>
      <c r="B2164" s="44" t="s">
        <v>3788</v>
      </c>
    </row>
    <row r="2165" spans="1:2">
      <c r="A2165" s="44">
        <v>56235</v>
      </c>
      <c r="B2165" s="44" t="s">
        <v>3789</v>
      </c>
    </row>
    <row r="2166" spans="1:2">
      <c r="A2166" s="44">
        <v>56236</v>
      </c>
      <c r="B2166" s="44" t="s">
        <v>3790</v>
      </c>
    </row>
    <row r="2167" spans="1:2">
      <c r="A2167" s="44">
        <v>56237</v>
      </c>
      <c r="B2167" s="44" t="s">
        <v>3791</v>
      </c>
    </row>
    <row r="2168" spans="1:2">
      <c r="A2168" s="44">
        <v>56238</v>
      </c>
      <c r="B2168" s="44" t="s">
        <v>3792</v>
      </c>
    </row>
    <row r="2169" spans="1:2">
      <c r="A2169" s="44">
        <v>56239</v>
      </c>
      <c r="B2169" s="44" t="s">
        <v>3793</v>
      </c>
    </row>
    <row r="2170" spans="1:2">
      <c r="A2170" s="44">
        <v>56240</v>
      </c>
      <c r="B2170" s="44" t="s">
        <v>3794</v>
      </c>
    </row>
    <row r="2171" spans="1:2">
      <c r="A2171" s="44">
        <v>56241</v>
      </c>
      <c r="B2171" s="44" t="s">
        <v>3795</v>
      </c>
    </row>
    <row r="2172" spans="1:2">
      <c r="A2172" s="44">
        <v>56242</v>
      </c>
      <c r="B2172" s="44" t="s">
        <v>3796</v>
      </c>
    </row>
    <row r="2173" spans="1:2">
      <c r="A2173" s="44">
        <v>57001</v>
      </c>
      <c r="B2173" s="44" t="s">
        <v>3797</v>
      </c>
    </row>
    <row r="2174" spans="1:2">
      <c r="A2174" s="44">
        <v>57002</v>
      </c>
      <c r="B2174" s="44" t="s">
        <v>3798</v>
      </c>
    </row>
    <row r="2175" spans="1:2">
      <c r="A2175" s="44">
        <v>57003</v>
      </c>
      <c r="B2175" s="44" t="s">
        <v>3799</v>
      </c>
    </row>
    <row r="2176" spans="1:2">
      <c r="A2176" s="44">
        <v>57004</v>
      </c>
      <c r="B2176" s="44" t="s">
        <v>3800</v>
      </c>
    </row>
    <row r="2177" spans="1:2">
      <c r="A2177" s="44">
        <v>57005</v>
      </c>
      <c r="B2177" s="44" t="s">
        <v>3801</v>
      </c>
    </row>
    <row r="2178" spans="1:2">
      <c r="A2178" s="44">
        <v>57006</v>
      </c>
      <c r="B2178" s="44" t="s">
        <v>3802</v>
      </c>
    </row>
    <row r="2179" spans="1:2">
      <c r="A2179" s="44">
        <v>57007</v>
      </c>
      <c r="B2179" s="44" t="s">
        <v>3803</v>
      </c>
    </row>
    <row r="2180" spans="1:2">
      <c r="A2180" s="44">
        <v>57008</v>
      </c>
      <c r="B2180" s="44" t="s">
        <v>3804</v>
      </c>
    </row>
    <row r="2181" spans="1:2">
      <c r="A2181" s="44">
        <v>57009</v>
      </c>
      <c r="B2181" s="44" t="s">
        <v>3805</v>
      </c>
    </row>
    <row r="2182" spans="1:2">
      <c r="A2182" s="44">
        <v>57010</v>
      </c>
      <c r="B2182" s="44" t="s">
        <v>3806</v>
      </c>
    </row>
    <row r="2183" spans="1:2">
      <c r="A2183" s="44">
        <v>57011</v>
      </c>
      <c r="B2183" s="44" t="s">
        <v>3807</v>
      </c>
    </row>
    <row r="2184" spans="1:2">
      <c r="A2184" s="44">
        <v>57012</v>
      </c>
      <c r="B2184" s="44" t="s">
        <v>3808</v>
      </c>
    </row>
    <row r="2185" spans="1:2">
      <c r="A2185" s="44">
        <v>57013</v>
      </c>
      <c r="B2185" s="44" t="s">
        <v>3809</v>
      </c>
    </row>
    <row r="2186" spans="1:2">
      <c r="A2186" s="44">
        <v>57014</v>
      </c>
      <c r="B2186" s="44" t="s">
        <v>3810</v>
      </c>
    </row>
    <row r="2187" spans="1:2">
      <c r="A2187" s="44">
        <v>57015</v>
      </c>
      <c r="B2187" s="44" t="s">
        <v>3811</v>
      </c>
    </row>
    <row r="2188" spans="1:2">
      <c r="A2188" s="44">
        <v>57016</v>
      </c>
      <c r="B2188" s="44" t="s">
        <v>3812</v>
      </c>
    </row>
    <row r="2189" spans="1:2">
      <c r="A2189" s="44">
        <v>57017</v>
      </c>
      <c r="B2189" s="44" t="s">
        <v>3813</v>
      </c>
    </row>
    <row r="2190" spans="1:2">
      <c r="A2190" s="44">
        <v>57018</v>
      </c>
      <c r="B2190" s="44" t="s">
        <v>3814</v>
      </c>
    </row>
    <row r="2191" spans="1:2">
      <c r="A2191" s="44">
        <v>57019</v>
      </c>
      <c r="B2191" s="44" t="s">
        <v>3815</v>
      </c>
    </row>
    <row r="2192" spans="1:2">
      <c r="A2192" s="44">
        <v>57020</v>
      </c>
      <c r="B2192" s="44" t="s">
        <v>3816</v>
      </c>
    </row>
    <row r="2193" spans="1:2">
      <c r="A2193" s="44">
        <v>57021</v>
      </c>
      <c r="B2193" s="44" t="s">
        <v>3817</v>
      </c>
    </row>
    <row r="2194" spans="1:2">
      <c r="A2194" s="44">
        <v>57022</v>
      </c>
      <c r="B2194" s="44" t="s">
        <v>3818</v>
      </c>
    </row>
    <row r="2195" spans="1:2">
      <c r="A2195" s="44">
        <v>57023</v>
      </c>
      <c r="B2195" s="44" t="s">
        <v>3819</v>
      </c>
    </row>
    <row r="2196" spans="1:2">
      <c r="A2196" s="44">
        <v>57024</v>
      </c>
      <c r="B2196" s="44" t="s">
        <v>3820</v>
      </c>
    </row>
    <row r="2197" spans="1:2">
      <c r="A2197" s="44">
        <v>57025</v>
      </c>
      <c r="B2197" s="44" t="s">
        <v>3821</v>
      </c>
    </row>
    <row r="2198" spans="1:2">
      <c r="A2198" s="44">
        <v>57026</v>
      </c>
      <c r="B2198" s="44" t="s">
        <v>3822</v>
      </c>
    </row>
    <row r="2199" spans="1:2">
      <c r="A2199" s="44">
        <v>57027</v>
      </c>
      <c r="B2199" s="44" t="s">
        <v>3823</v>
      </c>
    </row>
    <row r="2200" spans="1:2">
      <c r="A2200" s="44">
        <v>57028</v>
      </c>
      <c r="B2200" s="44" t="s">
        <v>3824</v>
      </c>
    </row>
    <row r="2201" spans="1:2">
      <c r="A2201" s="44">
        <v>57029</v>
      </c>
      <c r="B2201" s="44" t="s">
        <v>3825</v>
      </c>
    </row>
    <row r="2202" spans="1:2">
      <c r="A2202" s="44">
        <v>57030</v>
      </c>
      <c r="B2202" s="44" t="s">
        <v>3826</v>
      </c>
    </row>
    <row r="2203" spans="1:2">
      <c r="A2203" s="44">
        <v>57031</v>
      </c>
      <c r="B2203" s="44" t="s">
        <v>3827</v>
      </c>
    </row>
    <row r="2204" spans="1:2">
      <c r="A2204" s="44">
        <v>57032</v>
      </c>
      <c r="B2204" s="44" t="s">
        <v>3828</v>
      </c>
    </row>
    <row r="2205" spans="1:2">
      <c r="A2205" s="44">
        <v>57033</v>
      </c>
      <c r="B2205" s="44" t="s">
        <v>3829</v>
      </c>
    </row>
    <row r="2206" spans="1:2">
      <c r="A2206" s="44">
        <v>57034</v>
      </c>
      <c r="B2206" s="44" t="s">
        <v>3830</v>
      </c>
    </row>
    <row r="2207" spans="1:2">
      <c r="A2207" s="44">
        <v>57035</v>
      </c>
      <c r="B2207" s="44" t="s">
        <v>3831</v>
      </c>
    </row>
    <row r="2208" spans="1:2">
      <c r="A2208" s="44">
        <v>57036</v>
      </c>
      <c r="B2208" s="44" t="s">
        <v>3832</v>
      </c>
    </row>
    <row r="2209" spans="1:2">
      <c r="A2209" s="44">
        <v>57037</v>
      </c>
      <c r="B2209" s="44" t="s">
        <v>3833</v>
      </c>
    </row>
    <row r="2210" spans="1:2">
      <c r="A2210" s="44">
        <v>57038</v>
      </c>
      <c r="B2210" s="44" t="s">
        <v>3834</v>
      </c>
    </row>
    <row r="2211" spans="1:2">
      <c r="A2211" s="44">
        <v>57039</v>
      </c>
      <c r="B2211" s="44" t="s">
        <v>3835</v>
      </c>
    </row>
    <row r="2212" spans="1:2">
      <c r="A2212" s="44">
        <v>57040</v>
      </c>
      <c r="B2212" s="44" t="s">
        <v>3836</v>
      </c>
    </row>
    <row r="2213" spans="1:2">
      <c r="A2213" s="44">
        <v>57041</v>
      </c>
      <c r="B2213" s="44" t="s">
        <v>3837</v>
      </c>
    </row>
    <row r="2214" spans="1:2">
      <c r="A2214" s="44">
        <v>57042</v>
      </c>
      <c r="B2214" s="44" t="s">
        <v>3838</v>
      </c>
    </row>
    <row r="2215" spans="1:2">
      <c r="A2215" s="44">
        <v>57043</v>
      </c>
      <c r="B2215" s="44" t="s">
        <v>3839</v>
      </c>
    </row>
    <row r="2216" spans="1:2">
      <c r="A2216" s="44">
        <v>57044</v>
      </c>
      <c r="B2216" s="44" t="s">
        <v>3840</v>
      </c>
    </row>
    <row r="2217" spans="1:2">
      <c r="A2217" s="44">
        <v>57045</v>
      </c>
      <c r="B2217" s="44" t="s">
        <v>3841</v>
      </c>
    </row>
    <row r="2218" spans="1:2">
      <c r="A2218" s="44">
        <v>57046</v>
      </c>
      <c r="B2218" s="44" t="s">
        <v>3842</v>
      </c>
    </row>
    <row r="2219" spans="1:2">
      <c r="A2219" s="44">
        <v>57047</v>
      </c>
      <c r="B2219" s="44" t="s">
        <v>3843</v>
      </c>
    </row>
    <row r="2220" spans="1:2">
      <c r="A2220" s="44">
        <v>57048</v>
      </c>
      <c r="B2220" s="44" t="s">
        <v>3844</v>
      </c>
    </row>
    <row r="2221" spans="1:2">
      <c r="A2221" s="44">
        <v>57049</v>
      </c>
      <c r="B2221" s="44" t="s">
        <v>3845</v>
      </c>
    </row>
    <row r="2222" spans="1:2">
      <c r="A2222" s="44">
        <v>57050</v>
      </c>
      <c r="B2222" s="44" t="s">
        <v>3846</v>
      </c>
    </row>
    <row r="2223" spans="1:2">
      <c r="A2223" s="44">
        <v>57051</v>
      </c>
      <c r="B2223" s="44" t="s">
        <v>3847</v>
      </c>
    </row>
    <row r="2224" spans="1:2">
      <c r="A2224" s="44">
        <v>57052</v>
      </c>
      <c r="B2224" s="44" t="s">
        <v>3848</v>
      </c>
    </row>
    <row r="2225" spans="1:2">
      <c r="A2225" s="44">
        <v>57053</v>
      </c>
      <c r="B2225" s="44" t="s">
        <v>3849</v>
      </c>
    </row>
    <row r="2226" spans="1:2">
      <c r="A2226" s="44">
        <v>57054</v>
      </c>
      <c r="B2226" s="44" t="s">
        <v>3850</v>
      </c>
    </row>
    <row r="2227" spans="1:2">
      <c r="A2227" s="44">
        <v>57055</v>
      </c>
      <c r="B2227" s="44" t="s">
        <v>3851</v>
      </c>
    </row>
    <row r="2228" spans="1:2">
      <c r="A2228" s="44">
        <v>57056</v>
      </c>
      <c r="B2228" s="44" t="s">
        <v>3852</v>
      </c>
    </row>
    <row r="2229" spans="1:2">
      <c r="A2229" s="44">
        <v>57057</v>
      </c>
      <c r="B2229" s="44" t="s">
        <v>3853</v>
      </c>
    </row>
    <row r="2230" spans="1:2">
      <c r="A2230" s="44">
        <v>57058</v>
      </c>
      <c r="B2230" s="44" t="s">
        <v>3854</v>
      </c>
    </row>
    <row r="2231" spans="1:2">
      <c r="A2231" s="44">
        <v>57059</v>
      </c>
      <c r="B2231" s="44" t="s">
        <v>3855</v>
      </c>
    </row>
    <row r="2232" spans="1:2">
      <c r="A2232" s="44">
        <v>57060</v>
      </c>
      <c r="B2232" s="44" t="s">
        <v>3856</v>
      </c>
    </row>
    <row r="2233" spans="1:2">
      <c r="A2233" s="44">
        <v>57061</v>
      </c>
      <c r="B2233" s="44" t="s">
        <v>3857</v>
      </c>
    </row>
    <row r="2234" spans="1:2">
      <c r="A2234" s="44">
        <v>57062</v>
      </c>
      <c r="B2234" s="44" t="s">
        <v>3858</v>
      </c>
    </row>
    <row r="2235" spans="1:2">
      <c r="A2235" s="44">
        <v>57063</v>
      </c>
      <c r="B2235" s="44" t="s">
        <v>3859</v>
      </c>
    </row>
    <row r="2236" spans="1:2">
      <c r="A2236" s="44">
        <v>57064</v>
      </c>
      <c r="B2236" s="44" t="s">
        <v>3860</v>
      </c>
    </row>
    <row r="2237" spans="1:2">
      <c r="A2237" s="44">
        <v>57065</v>
      </c>
      <c r="B2237" s="44" t="s">
        <v>4831</v>
      </c>
    </row>
    <row r="2238" spans="1:2">
      <c r="A2238" s="44">
        <v>57066</v>
      </c>
      <c r="B2238" s="44" t="s">
        <v>4832</v>
      </c>
    </row>
    <row r="2239" spans="1:2">
      <c r="A2239" s="44">
        <v>57067</v>
      </c>
      <c r="B2239" s="44" t="s">
        <v>4833</v>
      </c>
    </row>
    <row r="2240" spans="1:2">
      <c r="A2240" s="44">
        <v>57068</v>
      </c>
      <c r="B2240" s="44" t="s">
        <v>4834</v>
      </c>
    </row>
    <row r="2241" spans="1:2">
      <c r="A2241" s="44">
        <v>57201</v>
      </c>
      <c r="B2241" s="44" t="s">
        <v>3861</v>
      </c>
    </row>
    <row r="2242" spans="1:2">
      <c r="A2242" s="44">
        <v>57202</v>
      </c>
      <c r="B2242" s="44" t="s">
        <v>3862</v>
      </c>
    </row>
    <row r="2243" spans="1:2">
      <c r="A2243" s="44">
        <v>57203</v>
      </c>
      <c r="B2243" s="44" t="s">
        <v>3863</v>
      </c>
    </row>
    <row r="2244" spans="1:2">
      <c r="A2244" s="44">
        <v>57204</v>
      </c>
      <c r="B2244" s="44" t="s">
        <v>3864</v>
      </c>
    </row>
    <row r="2245" spans="1:2">
      <c r="A2245" s="44">
        <v>57205</v>
      </c>
      <c r="B2245" s="44" t="s">
        <v>3865</v>
      </c>
    </row>
    <row r="2246" spans="1:2">
      <c r="A2246" s="44">
        <v>57206</v>
      </c>
      <c r="B2246" s="44" t="s">
        <v>3866</v>
      </c>
    </row>
    <row r="2247" spans="1:2">
      <c r="A2247" s="44">
        <v>57207</v>
      </c>
      <c r="B2247" s="44" t="s">
        <v>3867</v>
      </c>
    </row>
    <row r="2248" spans="1:2">
      <c r="A2248" s="44">
        <v>57208</v>
      </c>
      <c r="B2248" s="44" t="s">
        <v>3868</v>
      </c>
    </row>
    <row r="2249" spans="1:2">
      <c r="A2249" s="44">
        <v>57209</v>
      </c>
      <c r="B2249" s="44" t="s">
        <v>3869</v>
      </c>
    </row>
    <row r="2250" spans="1:2">
      <c r="A2250" s="44">
        <v>57210</v>
      </c>
      <c r="B2250" s="44" t="s">
        <v>3870</v>
      </c>
    </row>
    <row r="2251" spans="1:2">
      <c r="A2251" s="44">
        <v>57211</v>
      </c>
      <c r="B2251" s="44" t="s">
        <v>3871</v>
      </c>
    </row>
    <row r="2252" spans="1:2">
      <c r="A2252" s="44">
        <v>57212</v>
      </c>
      <c r="B2252" s="44" t="s">
        <v>3872</v>
      </c>
    </row>
    <row r="2253" spans="1:2">
      <c r="A2253" s="44">
        <v>57213</v>
      </c>
      <c r="B2253" s="44" t="s">
        <v>3873</v>
      </c>
    </row>
    <row r="2254" spans="1:2">
      <c r="A2254" s="44">
        <v>57214</v>
      </c>
      <c r="B2254" s="44" t="s">
        <v>3874</v>
      </c>
    </row>
    <row r="2255" spans="1:2">
      <c r="A2255" s="44">
        <v>57215</v>
      </c>
      <c r="B2255" s="44" t="s">
        <v>3875</v>
      </c>
    </row>
    <row r="2256" spans="1:2">
      <c r="A2256" s="44">
        <v>57216</v>
      </c>
      <c r="B2256" s="44" t="s">
        <v>3876</v>
      </c>
    </row>
    <row r="2257" spans="1:2">
      <c r="A2257" s="44">
        <v>57217</v>
      </c>
      <c r="B2257" s="44" t="s">
        <v>3877</v>
      </c>
    </row>
    <row r="2258" spans="1:2">
      <c r="A2258" s="44">
        <v>57218</v>
      </c>
      <c r="B2258" s="44" t="s">
        <v>3878</v>
      </c>
    </row>
    <row r="2259" spans="1:2">
      <c r="A2259" s="44">
        <v>57219</v>
      </c>
      <c r="B2259" s="44" t="s">
        <v>3879</v>
      </c>
    </row>
    <row r="2260" spans="1:2">
      <c r="A2260" s="44">
        <v>57220</v>
      </c>
      <c r="B2260" s="44" t="s">
        <v>3880</v>
      </c>
    </row>
    <row r="2261" spans="1:2">
      <c r="A2261" s="44">
        <v>57221</v>
      </c>
      <c r="B2261" s="44" t="s">
        <v>3881</v>
      </c>
    </row>
    <row r="2262" spans="1:2">
      <c r="A2262" s="44">
        <v>57222</v>
      </c>
      <c r="B2262" s="44" t="s">
        <v>3882</v>
      </c>
    </row>
    <row r="2263" spans="1:2">
      <c r="A2263" s="44">
        <v>57223</v>
      </c>
      <c r="B2263" s="44" t="s">
        <v>3883</v>
      </c>
    </row>
    <row r="2264" spans="1:2">
      <c r="A2264" s="44">
        <v>57224</v>
      </c>
      <c r="B2264" s="44" t="s">
        <v>3884</v>
      </c>
    </row>
    <row r="2265" spans="1:2">
      <c r="A2265" s="44">
        <v>57225</v>
      </c>
      <c r="B2265" s="44" t="s">
        <v>3885</v>
      </c>
    </row>
    <row r="2266" spans="1:2">
      <c r="A2266" s="44">
        <v>57226</v>
      </c>
      <c r="B2266" s="44" t="s">
        <v>3886</v>
      </c>
    </row>
    <row r="2267" spans="1:2">
      <c r="A2267" s="44">
        <v>57227</v>
      </c>
      <c r="B2267" s="44" t="s">
        <v>3887</v>
      </c>
    </row>
    <row r="2268" spans="1:2">
      <c r="A2268" s="44">
        <v>57228</v>
      </c>
      <c r="B2268" s="44" t="s">
        <v>3888</v>
      </c>
    </row>
    <row r="2269" spans="1:2">
      <c r="A2269" s="44">
        <v>57229</v>
      </c>
      <c r="B2269" s="44" t="s">
        <v>3889</v>
      </c>
    </row>
    <row r="2270" spans="1:2">
      <c r="A2270" s="44">
        <v>57230</v>
      </c>
      <c r="B2270" s="44" t="s">
        <v>3890</v>
      </c>
    </row>
    <row r="2271" spans="1:2">
      <c r="A2271" s="44">
        <v>57231</v>
      </c>
      <c r="B2271" s="44" t="s">
        <v>3891</v>
      </c>
    </row>
    <row r="2272" spans="1:2">
      <c r="A2272" s="44">
        <v>57232</v>
      </c>
      <c r="B2272" s="44" t="s">
        <v>3892</v>
      </c>
    </row>
    <row r="2273" spans="1:2">
      <c r="A2273" s="44">
        <v>57233</v>
      </c>
      <c r="B2273" s="44" t="s">
        <v>3893</v>
      </c>
    </row>
    <row r="2274" spans="1:2">
      <c r="A2274">
        <v>57234</v>
      </c>
      <c r="B2274" t="s">
        <v>3894</v>
      </c>
    </row>
    <row r="2275" spans="1:2">
      <c r="A2275">
        <v>57235</v>
      </c>
      <c r="B2275" t="s">
        <v>3895</v>
      </c>
    </row>
    <row r="2276" spans="1:2">
      <c r="A2276">
        <v>57236</v>
      </c>
      <c r="B2276" t="s">
        <v>3896</v>
      </c>
    </row>
    <row r="2277" spans="1:2">
      <c r="A2277">
        <v>57237</v>
      </c>
      <c r="B2277" t="s">
        <v>3897</v>
      </c>
    </row>
    <row r="2278" spans="1:2">
      <c r="A2278">
        <v>57238</v>
      </c>
      <c r="B2278" t="s">
        <v>3898</v>
      </c>
    </row>
    <row r="2279" spans="1:2">
      <c r="A2279">
        <v>57239</v>
      </c>
      <c r="B2279" t="s">
        <v>3899</v>
      </c>
    </row>
    <row r="2280" spans="1:2">
      <c r="A2280">
        <v>57240</v>
      </c>
      <c r="B2280" t="s">
        <v>3900</v>
      </c>
    </row>
    <row r="2281" spans="1:2">
      <c r="A2281">
        <v>57241</v>
      </c>
      <c r="B2281" t="s">
        <v>3901</v>
      </c>
    </row>
    <row r="2282" spans="1:2">
      <c r="A2282">
        <v>57242</v>
      </c>
      <c r="B2282" t="s">
        <v>3902</v>
      </c>
    </row>
    <row r="2283" spans="1:2">
      <c r="A2283"/>
      <c r="B2283"/>
    </row>
    <row r="2284" spans="1:2">
      <c r="A2284">
        <v>62001</v>
      </c>
      <c r="B2284" t="s">
        <v>433</v>
      </c>
    </row>
    <row r="2285" spans="1:2">
      <c r="A2285">
        <v>62002</v>
      </c>
      <c r="B2285" t="s">
        <v>434</v>
      </c>
    </row>
    <row r="2286" spans="1:2">
      <c r="A2286">
        <v>62003</v>
      </c>
      <c r="B2286" t="s">
        <v>435</v>
      </c>
    </row>
    <row r="2287" spans="1:2">
      <c r="A2287">
        <v>62004</v>
      </c>
      <c r="B2287" t="s">
        <v>439</v>
      </c>
    </row>
    <row r="2288" spans="1:2">
      <c r="A2288">
        <v>62005</v>
      </c>
      <c r="B2288" t="s">
        <v>436</v>
      </c>
    </row>
    <row r="2289" spans="1:2">
      <c r="A2289">
        <v>62006</v>
      </c>
      <c r="B2289" t="s">
        <v>437</v>
      </c>
    </row>
    <row r="2290" spans="1:2">
      <c r="A2290">
        <v>62007</v>
      </c>
      <c r="B2290" t="s">
        <v>438</v>
      </c>
    </row>
    <row r="2291" spans="1:2">
      <c r="A2291">
        <v>62008</v>
      </c>
      <c r="B2291" t="s">
        <v>3909</v>
      </c>
    </row>
    <row r="2292" spans="1:2">
      <c r="A2292">
        <v>62009</v>
      </c>
      <c r="B2292" t="s">
        <v>440</v>
      </c>
    </row>
    <row r="2293" spans="1:2">
      <c r="A2293">
        <v>62010</v>
      </c>
      <c r="B2293" t="s">
        <v>441</v>
      </c>
    </row>
    <row r="2294" spans="1:2">
      <c r="A2294">
        <v>62011</v>
      </c>
      <c r="B2294" t="s">
        <v>442</v>
      </c>
    </row>
    <row r="2295" spans="1:2">
      <c r="A2295">
        <v>62012</v>
      </c>
      <c r="B2295" t="s">
        <v>443</v>
      </c>
    </row>
    <row r="2296" spans="1:2">
      <c r="A2296">
        <v>62013</v>
      </c>
      <c r="B2296" t="s">
        <v>444</v>
      </c>
    </row>
    <row r="2297" spans="1:2">
      <c r="A2297"/>
      <c r="B2297"/>
    </row>
    <row r="2298" spans="1:2">
      <c r="A2298">
        <v>65001</v>
      </c>
      <c r="B2298" t="s">
        <v>4951</v>
      </c>
    </row>
    <row r="2299" spans="1:2">
      <c r="A2299">
        <v>65002</v>
      </c>
      <c r="B2299" t="s">
        <v>4952</v>
      </c>
    </row>
    <row r="2300" spans="1:2">
      <c r="A2300">
        <v>65003</v>
      </c>
      <c r="B2300" t="s">
        <v>4953</v>
      </c>
    </row>
    <row r="2301" spans="1:2">
      <c r="A2301">
        <v>65004</v>
      </c>
      <c r="B2301" t="s">
        <v>4954</v>
      </c>
    </row>
    <row r="2302" spans="1:2">
      <c r="A2302">
        <v>65005</v>
      </c>
      <c r="B2302" t="s">
        <v>4955</v>
      </c>
    </row>
    <row r="2303" spans="1:2">
      <c r="A2303" s="44">
        <v>65006</v>
      </c>
      <c r="B2303" s="44" t="s">
        <v>4956</v>
      </c>
    </row>
    <row r="2304" spans="1:2">
      <c r="A2304" s="44">
        <v>65007</v>
      </c>
      <c r="B2304" s="44" t="s">
        <v>4957</v>
      </c>
    </row>
    <row r="2305" spans="1:2">
      <c r="A2305" s="44">
        <v>65008</v>
      </c>
      <c r="B2305" s="44" t="s">
        <v>4958</v>
      </c>
    </row>
    <row r="2306" spans="1:2">
      <c r="A2306" s="44">
        <v>65009</v>
      </c>
      <c r="B2306" s="44" t="s">
        <v>4959</v>
      </c>
    </row>
    <row r="2307" spans="1:2">
      <c r="A2307" s="44">
        <v>65010</v>
      </c>
      <c r="B2307" s="44" t="s">
        <v>4960</v>
      </c>
    </row>
    <row r="2308" spans="1:2">
      <c r="A2308" s="44">
        <v>65011</v>
      </c>
      <c r="B2308" s="44" t="s">
        <v>4961</v>
      </c>
    </row>
    <row r="2309" spans="1:2">
      <c r="A2309" s="44">
        <v>65012</v>
      </c>
      <c r="B2309" s="44" t="s">
        <v>4962</v>
      </c>
    </row>
    <row r="2310" spans="1:2">
      <c r="A2310" s="44">
        <v>65013</v>
      </c>
      <c r="B2310" s="44" t="s">
        <v>4963</v>
      </c>
    </row>
    <row r="2311" spans="1:2">
      <c r="A2311" s="44">
        <v>65014</v>
      </c>
      <c r="B2311" s="44" t="s">
        <v>4964</v>
      </c>
    </row>
    <row r="2312" spans="1:2">
      <c r="A2312" s="44">
        <v>65015</v>
      </c>
      <c r="B2312" s="44" t="s">
        <v>4965</v>
      </c>
    </row>
    <row r="2313" spans="1:2">
      <c r="A2313" s="44">
        <v>65016</v>
      </c>
      <c r="B2313" s="44" t="s">
        <v>4966</v>
      </c>
    </row>
    <row r="2314" spans="1:2">
      <c r="A2314" s="44">
        <v>65017</v>
      </c>
      <c r="B2314" s="44" t="s">
        <v>4967</v>
      </c>
    </row>
    <row r="2315" spans="1:2">
      <c r="A2315" s="44">
        <v>65018</v>
      </c>
      <c r="B2315" s="44" t="s">
        <v>4968</v>
      </c>
    </row>
    <row r="2316" spans="1:2">
      <c r="A2316" s="44">
        <v>65019</v>
      </c>
      <c r="B2316" s="44" t="s">
        <v>4969</v>
      </c>
    </row>
    <row r="2317" spans="1:2">
      <c r="A2317" s="44">
        <v>65020</v>
      </c>
      <c r="B2317" s="44" t="s">
        <v>4970</v>
      </c>
    </row>
  </sheetData>
  <phoneticPr fontId="1" type="noConversion"/>
  <conditionalFormatting sqref="A68 A70 A72 A74">
    <cfRule type="containsText" dxfId="28" priority="4" operator="containsText" text="红水晶">
      <formula>NOT(ISERROR(SEARCH("红水晶",A68)))</formula>
    </cfRule>
  </conditionalFormatting>
  <conditionalFormatting sqref="A76:A95">
    <cfRule type="containsText" dxfId="27" priority="1" operator="containsText" text="红水晶">
      <formula>NOT(ISERROR(SEARCH("红水晶",A76)))</formula>
    </cfRule>
  </conditionalFormatting>
  <conditionalFormatting sqref="A69 A71 A73 A75">
    <cfRule type="containsText" dxfId="26" priority="2" operator="containsText" text="红水晶">
      <formula>NOT(ISERROR(SEARCH("红水晶",A69)))</formula>
    </cfRule>
  </conditionalFormatting>
  <conditionalFormatting sqref="A68 A70 A72 A74">
    <cfRule type="duplicateValues" dxfId="25" priority="5"/>
  </conditionalFormatting>
  <conditionalFormatting sqref="A69 A71 A73 A75">
    <cfRule type="duplicateValues" dxfId="24" priority="3"/>
  </conditionalFormatting>
  <conditionalFormatting sqref="A76:A95">
    <cfRule type="duplicateValues" dxfId="23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44"/>
  <sheetViews>
    <sheetView tabSelected="1" topLeftCell="A30" workbookViewId="0">
      <selection activeCell="D3" sqref="D3:D44"/>
    </sheetView>
  </sheetViews>
  <sheetFormatPr defaultColWidth="8.875" defaultRowHeight="14.25"/>
  <cols>
    <col min="2" max="2" width="9.5" bestFit="1" customWidth="1"/>
    <col min="3" max="3" width="12.625" bestFit="1" customWidth="1"/>
    <col min="4" max="4" width="10.625" customWidth="1"/>
    <col min="5" max="5" width="15.125" bestFit="1" customWidth="1"/>
    <col min="6" max="6" width="10.625" customWidth="1"/>
  </cols>
  <sheetData>
    <row r="1" spans="1:6">
      <c r="B1" t="s">
        <v>44</v>
      </c>
      <c r="D1" t="s">
        <v>56</v>
      </c>
    </row>
    <row r="2" spans="1:6" ht="16.5">
      <c r="A2" t="s">
        <v>4974</v>
      </c>
      <c r="B2" s="3" t="s">
        <v>4</v>
      </c>
      <c r="C2" s="3" t="s">
        <v>46</v>
      </c>
      <c r="D2" s="3" t="s">
        <v>465</v>
      </c>
      <c r="E2" s="3"/>
      <c r="F2" s="6" t="s">
        <v>82</v>
      </c>
    </row>
    <row r="3" spans="1:6">
      <c r="A3">
        <v>1</v>
      </c>
      <c r="B3">
        <v>31</v>
      </c>
      <c r="C3">
        <v>1</v>
      </c>
      <c r="D3" s="2">
        <v>1001</v>
      </c>
      <c r="E3" t="str">
        <f>VLOOKUP(D3,'#材料'!A:B,2,FALSE)</f>
        <v>金币</v>
      </c>
      <c r="F3">
        <v>5</v>
      </c>
    </row>
    <row r="4" spans="1:6">
      <c r="D4" s="2">
        <v>1001</v>
      </c>
      <c r="E4" t="str">
        <f>VLOOKUP(D4,'#材料'!A:B,2,FALSE)</f>
        <v>金币</v>
      </c>
      <c r="F4">
        <v>50000</v>
      </c>
    </row>
    <row r="5" spans="1:6">
      <c r="D5" s="2">
        <v>1001</v>
      </c>
      <c r="E5" t="str">
        <f>VLOOKUP(D5,'#材料'!A:B,2,FALSE)</f>
        <v>金币</v>
      </c>
      <c r="F5">
        <v>1</v>
      </c>
    </row>
    <row r="6" spans="1:6">
      <c r="A6">
        <v>2</v>
      </c>
      <c r="B6">
        <v>31</v>
      </c>
      <c r="C6">
        <v>2</v>
      </c>
      <c r="D6" s="2">
        <v>1001</v>
      </c>
      <c r="E6" t="str">
        <f>VLOOKUP(D6,'#材料'!A:B,2,FALSE)</f>
        <v>金币</v>
      </c>
      <c r="F6">
        <v>5</v>
      </c>
    </row>
    <row r="7" spans="1:6">
      <c r="D7" s="2">
        <v>1001</v>
      </c>
      <c r="E7" t="str">
        <f>VLOOKUP(D7,'#材料'!A:B,2,FALSE)</f>
        <v>金币</v>
      </c>
      <c r="F7">
        <v>100</v>
      </c>
    </row>
    <row r="8" spans="1:6">
      <c r="D8" s="2">
        <v>1001</v>
      </c>
      <c r="E8" t="str">
        <f>VLOOKUP(D8,'#材料'!A:B,2,FALSE)</f>
        <v>金币</v>
      </c>
      <c r="F8">
        <v>1</v>
      </c>
    </row>
    <row r="9" spans="1:6">
      <c r="A9">
        <v>3</v>
      </c>
      <c r="B9">
        <v>31</v>
      </c>
      <c r="C9">
        <v>1</v>
      </c>
      <c r="D9" s="2">
        <v>1001</v>
      </c>
      <c r="E9" t="str">
        <f>VLOOKUP(D9,'#材料'!A:B,2,FALSE)</f>
        <v>金币</v>
      </c>
      <c r="F9">
        <v>5</v>
      </c>
    </row>
    <row r="10" spans="1:6">
      <c r="D10" s="2">
        <v>1001</v>
      </c>
      <c r="E10" t="str">
        <f>VLOOKUP(D10,'#材料'!A:B,2,FALSE)</f>
        <v>金币</v>
      </c>
      <c r="F10">
        <v>10</v>
      </c>
    </row>
    <row r="11" spans="1:6">
      <c r="D11" s="2">
        <v>1001</v>
      </c>
      <c r="E11" t="str">
        <f>VLOOKUP(D11,'#材料'!A:B,2,FALSE)</f>
        <v>金币</v>
      </c>
      <c r="F11">
        <v>20</v>
      </c>
    </row>
    <row r="12" spans="1:6">
      <c r="A12">
        <v>4</v>
      </c>
      <c r="B12">
        <v>31</v>
      </c>
      <c r="C12">
        <v>2</v>
      </c>
      <c r="D12" s="2">
        <v>1001</v>
      </c>
      <c r="E12" t="str">
        <f>VLOOKUP(D12,'#材料'!A:B,2,FALSE)</f>
        <v>金币</v>
      </c>
      <c r="F12">
        <v>5</v>
      </c>
    </row>
    <row r="13" spans="1:6">
      <c r="D13" s="2">
        <v>1001</v>
      </c>
      <c r="E13" t="str">
        <f>VLOOKUP(D13,'#材料'!A:B,2,FALSE)</f>
        <v>金币</v>
      </c>
      <c r="F13">
        <v>10</v>
      </c>
    </row>
    <row r="14" spans="1:6">
      <c r="D14" s="2">
        <v>1001</v>
      </c>
      <c r="E14" t="str">
        <f>VLOOKUP(D14,'#材料'!A:B,2,FALSE)</f>
        <v>金币</v>
      </c>
      <c r="F14">
        <v>20</v>
      </c>
    </row>
    <row r="15" spans="1:6">
      <c r="A15">
        <v>5</v>
      </c>
      <c r="B15">
        <v>31</v>
      </c>
      <c r="C15">
        <v>1</v>
      </c>
      <c r="D15" s="2">
        <v>1001</v>
      </c>
      <c r="E15" t="str">
        <f>VLOOKUP(D15,'#材料'!A:B,2,FALSE)</f>
        <v>金币</v>
      </c>
      <c r="F15">
        <v>5</v>
      </c>
    </row>
    <row r="16" spans="1:6">
      <c r="D16" s="2">
        <v>1001</v>
      </c>
      <c r="E16" t="str">
        <f>VLOOKUP(D16,'#材料'!A:B,2,FALSE)</f>
        <v>金币</v>
      </c>
      <c r="F16">
        <v>10</v>
      </c>
    </row>
    <row r="17" spans="1:6">
      <c r="D17" s="2">
        <v>1001</v>
      </c>
      <c r="E17" t="str">
        <f>VLOOKUP(D17,'#材料'!A:B,2,FALSE)</f>
        <v>金币</v>
      </c>
      <c r="F17">
        <v>20</v>
      </c>
    </row>
    <row r="18" spans="1:6">
      <c r="A18">
        <v>6</v>
      </c>
      <c r="B18">
        <v>31</v>
      </c>
      <c r="C18">
        <v>2</v>
      </c>
      <c r="D18" s="2">
        <v>1001</v>
      </c>
      <c r="E18" t="str">
        <f>VLOOKUP(D18,'#材料'!A:B,2,FALSE)</f>
        <v>金币</v>
      </c>
      <c r="F18">
        <v>5</v>
      </c>
    </row>
    <row r="19" spans="1:6">
      <c r="D19" s="2">
        <v>1001</v>
      </c>
      <c r="E19" t="str">
        <f>VLOOKUP(D19,'#材料'!A:B,2,FALSE)</f>
        <v>金币</v>
      </c>
      <c r="F19">
        <v>10</v>
      </c>
    </row>
    <row r="20" spans="1:6">
      <c r="D20" s="2">
        <v>1001</v>
      </c>
      <c r="E20" t="str">
        <f>VLOOKUP(D20,'#材料'!A:B,2,FALSE)</f>
        <v>金币</v>
      </c>
      <c r="F20">
        <v>20</v>
      </c>
    </row>
    <row r="21" spans="1:6">
      <c r="A21">
        <v>7</v>
      </c>
      <c r="B21">
        <v>31</v>
      </c>
      <c r="C21">
        <v>1</v>
      </c>
      <c r="D21" s="2">
        <v>1001</v>
      </c>
      <c r="E21" t="str">
        <f>VLOOKUP(D21,'#材料'!A:B,2,FALSE)</f>
        <v>金币</v>
      </c>
      <c r="F21">
        <v>5</v>
      </c>
    </row>
    <row r="22" spans="1:6">
      <c r="D22" s="2">
        <v>1001</v>
      </c>
      <c r="E22" t="str">
        <f>VLOOKUP(D22,'#材料'!A:B,2,FALSE)</f>
        <v>金币</v>
      </c>
      <c r="F22">
        <v>10</v>
      </c>
    </row>
    <row r="23" spans="1:6">
      <c r="D23" s="2">
        <v>1001</v>
      </c>
      <c r="E23" t="str">
        <f>VLOOKUP(D23,'#材料'!A:B,2,FALSE)</f>
        <v>金币</v>
      </c>
      <c r="F23">
        <v>20</v>
      </c>
    </row>
    <row r="24" spans="1:6">
      <c r="A24">
        <v>8</v>
      </c>
      <c r="B24">
        <v>31</v>
      </c>
      <c r="C24">
        <v>2</v>
      </c>
      <c r="D24" s="2">
        <v>1001</v>
      </c>
      <c r="E24" t="str">
        <f>VLOOKUP(D24,'#材料'!A:B,2,FALSE)</f>
        <v>金币</v>
      </c>
      <c r="F24">
        <v>5</v>
      </c>
    </row>
    <row r="25" spans="1:6">
      <c r="D25" s="2">
        <v>1001</v>
      </c>
      <c r="E25" t="str">
        <f>VLOOKUP(D25,'#材料'!A:B,2,FALSE)</f>
        <v>金币</v>
      </c>
      <c r="F25">
        <v>10</v>
      </c>
    </row>
    <row r="26" spans="1:6">
      <c r="D26" s="2">
        <v>1001</v>
      </c>
      <c r="E26" t="str">
        <f>VLOOKUP(D26,'#材料'!A:B,2,FALSE)</f>
        <v>金币</v>
      </c>
      <c r="F26">
        <v>20</v>
      </c>
    </row>
    <row r="27" spans="1:6">
      <c r="A27">
        <v>9</v>
      </c>
      <c r="B27">
        <v>31</v>
      </c>
      <c r="C27">
        <v>1</v>
      </c>
      <c r="D27" s="2">
        <v>1001</v>
      </c>
      <c r="E27" t="str">
        <f>VLOOKUP(D27,'#材料'!A:B,2,FALSE)</f>
        <v>金币</v>
      </c>
      <c r="F27">
        <v>5</v>
      </c>
    </row>
    <row r="28" spans="1:6">
      <c r="D28" s="2">
        <v>1001</v>
      </c>
      <c r="E28" t="str">
        <f>VLOOKUP(D28,'#材料'!A:B,2,FALSE)</f>
        <v>金币</v>
      </c>
      <c r="F28">
        <v>10</v>
      </c>
    </row>
    <row r="29" spans="1:6">
      <c r="D29" s="2">
        <v>1001</v>
      </c>
      <c r="E29" t="str">
        <f>VLOOKUP(D29,'#材料'!A:B,2,FALSE)</f>
        <v>金币</v>
      </c>
      <c r="F29">
        <v>20</v>
      </c>
    </row>
    <row r="30" spans="1:6">
      <c r="A30">
        <v>10</v>
      </c>
      <c r="B30">
        <v>31</v>
      </c>
      <c r="C30">
        <v>2</v>
      </c>
      <c r="D30" s="2">
        <v>1001</v>
      </c>
      <c r="E30" t="str">
        <f>VLOOKUP(D30,'#材料'!A:B,2,FALSE)</f>
        <v>金币</v>
      </c>
      <c r="F30">
        <v>5</v>
      </c>
    </row>
    <row r="31" spans="1:6">
      <c r="D31" s="2">
        <v>1001</v>
      </c>
      <c r="E31" t="str">
        <f>VLOOKUP(D31,'#材料'!A:B,2,FALSE)</f>
        <v>金币</v>
      </c>
      <c r="F31">
        <v>10</v>
      </c>
    </row>
    <row r="32" spans="1:6">
      <c r="D32" s="2">
        <v>1001</v>
      </c>
      <c r="E32" t="str">
        <f>VLOOKUP(D32,'#材料'!A:B,2,FALSE)</f>
        <v>金币</v>
      </c>
      <c r="F32">
        <v>20</v>
      </c>
    </row>
    <row r="33" spans="1:6">
      <c r="A33">
        <v>11</v>
      </c>
      <c r="B33">
        <v>31</v>
      </c>
      <c r="C33">
        <v>1</v>
      </c>
      <c r="D33" s="2">
        <v>1001</v>
      </c>
      <c r="E33" t="str">
        <f>VLOOKUP(D33,'#材料'!A:B,2,FALSE)</f>
        <v>金币</v>
      </c>
      <c r="F33">
        <v>5</v>
      </c>
    </row>
    <row r="34" spans="1:6">
      <c r="D34" s="2">
        <v>1001</v>
      </c>
      <c r="E34" t="str">
        <f>VLOOKUP(D34,'#材料'!A:B,2,FALSE)</f>
        <v>金币</v>
      </c>
      <c r="F34">
        <v>10</v>
      </c>
    </row>
    <row r="35" spans="1:6">
      <c r="D35" s="2">
        <v>1001</v>
      </c>
      <c r="E35" t="str">
        <f>VLOOKUP(D35,'#材料'!A:B,2,FALSE)</f>
        <v>金币</v>
      </c>
      <c r="F35">
        <v>20</v>
      </c>
    </row>
    <row r="36" spans="1:6">
      <c r="A36">
        <v>12</v>
      </c>
      <c r="B36">
        <v>31</v>
      </c>
      <c r="C36">
        <v>2</v>
      </c>
      <c r="D36" s="2">
        <v>1001</v>
      </c>
      <c r="E36" t="str">
        <f>VLOOKUP(D36,'#材料'!A:B,2,FALSE)</f>
        <v>金币</v>
      </c>
      <c r="F36">
        <v>5</v>
      </c>
    </row>
    <row r="37" spans="1:6">
      <c r="D37" s="2">
        <v>1001</v>
      </c>
      <c r="E37" t="str">
        <f>VLOOKUP(D37,'#材料'!A:B,2,FALSE)</f>
        <v>金币</v>
      </c>
      <c r="F37">
        <v>10</v>
      </c>
    </row>
    <row r="38" spans="1:6">
      <c r="D38" s="2">
        <v>1001</v>
      </c>
      <c r="E38" t="str">
        <f>VLOOKUP(D38,'#材料'!A:B,2,FALSE)</f>
        <v>金币</v>
      </c>
      <c r="F38">
        <v>20</v>
      </c>
    </row>
    <row r="39" spans="1:6">
      <c r="A39">
        <v>13</v>
      </c>
      <c r="B39">
        <v>31</v>
      </c>
      <c r="C39">
        <v>1</v>
      </c>
      <c r="D39" s="2">
        <v>1001</v>
      </c>
      <c r="E39" t="str">
        <f>VLOOKUP(D39,'#材料'!A:B,2,FALSE)</f>
        <v>金币</v>
      </c>
      <c r="F39">
        <v>5</v>
      </c>
    </row>
    <row r="40" spans="1:6">
      <c r="D40" s="2">
        <v>1001</v>
      </c>
      <c r="E40" t="str">
        <f>VLOOKUP(D40,'#材料'!A:B,2,FALSE)</f>
        <v>金币</v>
      </c>
      <c r="F40">
        <v>10</v>
      </c>
    </row>
    <row r="41" spans="1:6">
      <c r="D41" s="2">
        <v>1001</v>
      </c>
      <c r="E41" t="str">
        <f>VLOOKUP(D41,'#材料'!A:B,2,FALSE)</f>
        <v>金币</v>
      </c>
      <c r="F41">
        <v>20</v>
      </c>
    </row>
    <row r="42" spans="1:6">
      <c r="A42">
        <v>14</v>
      </c>
      <c r="B42">
        <v>31</v>
      </c>
      <c r="C42">
        <v>2</v>
      </c>
      <c r="D42" s="2">
        <v>1001</v>
      </c>
      <c r="E42" t="str">
        <f>VLOOKUP(D42,'#材料'!A:B,2,FALSE)</f>
        <v>金币</v>
      </c>
      <c r="F42">
        <v>5</v>
      </c>
    </row>
    <row r="43" spans="1:6">
      <c r="D43" s="2">
        <v>1001</v>
      </c>
      <c r="E43" t="str">
        <f>VLOOKUP(D43,'#材料'!A:B,2,FALSE)</f>
        <v>金币</v>
      </c>
      <c r="F43">
        <v>10</v>
      </c>
    </row>
    <row r="44" spans="1:6">
      <c r="D44" s="2">
        <v>1001</v>
      </c>
      <c r="E44" t="str">
        <f>VLOOKUP(D44,'#材料'!A:B,2,FALSE)</f>
        <v>金币</v>
      </c>
      <c r="F44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K44"/>
  <sheetViews>
    <sheetView workbookViewId="0">
      <selection activeCell="A2" sqref="A2"/>
    </sheetView>
  </sheetViews>
  <sheetFormatPr defaultColWidth="8.875" defaultRowHeight="14.25"/>
  <cols>
    <col min="1" max="1" width="8.875" customWidth="1"/>
    <col min="2" max="2" width="9.5" bestFit="1" customWidth="1"/>
    <col min="3" max="3" width="12.625" bestFit="1" customWidth="1"/>
    <col min="4" max="4" width="12.625" customWidth="1"/>
    <col min="5" max="5" width="10.625" customWidth="1"/>
    <col min="6" max="6" width="12.5" customWidth="1"/>
    <col min="8" max="8" width="12.625" style="2" customWidth="1"/>
    <col min="9" max="10" width="10.625" style="2" customWidth="1"/>
  </cols>
  <sheetData>
    <row r="1" spans="1:11">
      <c r="B1" t="s">
        <v>492</v>
      </c>
      <c r="C1" t="s">
        <v>471</v>
      </c>
      <c r="D1" t="s">
        <v>493</v>
      </c>
    </row>
    <row r="2" spans="1:11" ht="16.5">
      <c r="A2" t="s">
        <v>462</v>
      </c>
      <c r="B2" s="3" t="s">
        <v>4</v>
      </c>
      <c r="C2" s="3" t="s">
        <v>46</v>
      </c>
      <c r="D2" s="3" t="s">
        <v>494</v>
      </c>
      <c r="E2" s="3"/>
      <c r="F2" s="6" t="s">
        <v>82</v>
      </c>
    </row>
    <row r="3" spans="1:11">
      <c r="A3" s="2">
        <v>1</v>
      </c>
      <c r="B3" s="2">
        <v>31</v>
      </c>
      <c r="C3" s="2">
        <v>1</v>
      </c>
      <c r="D3" s="2">
        <v>1011</v>
      </c>
      <c r="E3" t="str">
        <f>VLOOKUP(D3,'#材料'!A:B,2,FALSE)</f>
        <v>活跃经验</v>
      </c>
      <c r="F3">
        <v>5</v>
      </c>
      <c r="H3" s="38">
        <v>1002</v>
      </c>
      <c r="I3" s="13" t="str">
        <f>VLOOKUP(H3,'#材料'!$A:$B,2,FALSE)</f>
        <v>钻石</v>
      </c>
      <c r="J3" s="13">
        <v>50</v>
      </c>
      <c r="K3">
        <v>2</v>
      </c>
    </row>
    <row r="4" spans="1:11">
      <c r="A4" s="2"/>
      <c r="B4" s="2"/>
      <c r="C4" s="2"/>
      <c r="D4" s="2">
        <v>28001</v>
      </c>
      <c r="E4" t="str">
        <f>VLOOKUP(D4,'#材料'!A:B,2,FALSE)</f>
        <v>副本钥匙</v>
      </c>
      <c r="F4">
        <v>10</v>
      </c>
      <c r="H4" s="2">
        <v>31008</v>
      </c>
      <c r="I4" s="13" t="str">
        <f>VLOOKUP(H4,'#材料'!$A:$B,2,FALSE)</f>
        <v>大包金币</v>
      </c>
      <c r="J4" s="13">
        <v>1</v>
      </c>
      <c r="K4">
        <v>4</v>
      </c>
    </row>
    <row r="5" spans="1:11">
      <c r="A5" s="2"/>
      <c r="B5" s="2"/>
      <c r="C5" s="2"/>
      <c r="D5" s="2">
        <v>28201</v>
      </c>
      <c r="E5" t="str">
        <f>VLOOKUP(D5,'#材料'!A:B,2,FALSE)</f>
        <v>深渊票</v>
      </c>
      <c r="F5">
        <v>20</v>
      </c>
      <c r="H5" s="38">
        <v>31012</v>
      </c>
      <c r="I5" s="13" t="str">
        <f>VLOOKUP(H5,'#材料'!$A:$B,2,FALSE)</f>
        <v>大包魔晶</v>
      </c>
      <c r="J5" s="13">
        <v>1</v>
      </c>
      <c r="K5">
        <v>3</v>
      </c>
    </row>
    <row r="6" spans="1:11">
      <c r="A6" s="2">
        <v>2</v>
      </c>
      <c r="B6" s="2">
        <v>31</v>
      </c>
      <c r="C6" s="2">
        <v>2</v>
      </c>
      <c r="D6" s="2">
        <v>1011</v>
      </c>
      <c r="E6" t="str">
        <f>VLOOKUP(D6,'#材料'!A:B,2,FALSE)</f>
        <v>活跃经验</v>
      </c>
      <c r="F6">
        <v>5</v>
      </c>
      <c r="H6" s="38">
        <v>31014</v>
      </c>
      <c r="I6" s="13" t="str">
        <f>VLOOKUP(H6,'#材料'!$A:$B,2,FALSE)</f>
        <v>大包荣誉</v>
      </c>
      <c r="J6" s="13">
        <v>1</v>
      </c>
      <c r="K6">
        <v>3</v>
      </c>
    </row>
    <row r="7" spans="1:11">
      <c r="A7" s="2"/>
      <c r="B7" s="2"/>
      <c r="C7" s="2"/>
      <c r="D7" s="2">
        <v>28001</v>
      </c>
      <c r="E7" t="str">
        <f>VLOOKUP(D7,'#材料'!A:B,2,FALSE)</f>
        <v>副本钥匙</v>
      </c>
      <c r="F7">
        <v>10</v>
      </c>
      <c r="H7" s="38">
        <v>32101</v>
      </c>
      <c r="I7" s="13" t="str">
        <f>VLOOKUP(H7,'#材料'!$A:$B,2,FALSE)</f>
        <v>1星英雄箱</v>
      </c>
      <c r="J7" s="13">
        <v>1</v>
      </c>
      <c r="K7">
        <v>4</v>
      </c>
    </row>
    <row r="8" spans="1:11">
      <c r="A8" s="2"/>
      <c r="B8" s="2"/>
      <c r="C8" s="2"/>
      <c r="D8" s="2">
        <v>28201</v>
      </c>
      <c r="E8" t="str">
        <f>VLOOKUP(D8,'#材料'!A:B,2,FALSE)</f>
        <v>深渊票</v>
      </c>
      <c r="F8">
        <v>20</v>
      </c>
      <c r="H8" s="38">
        <v>32102</v>
      </c>
      <c r="I8" s="13" t="str">
        <f>VLOOKUP(H8,'#材料'!$A:$B,2,FALSE)</f>
        <v>2星英雄箱</v>
      </c>
      <c r="J8" s="13">
        <v>1</v>
      </c>
      <c r="K8">
        <v>1</v>
      </c>
    </row>
    <row r="9" spans="1:11">
      <c r="A9" s="2">
        <v>3</v>
      </c>
      <c r="B9" s="2">
        <v>31</v>
      </c>
      <c r="C9" s="2">
        <v>1</v>
      </c>
      <c r="D9" s="2">
        <v>1011</v>
      </c>
      <c r="E9" t="str">
        <f>VLOOKUP(D9,'#材料'!A:B,2,FALSE)</f>
        <v>活跃经验</v>
      </c>
      <c r="F9">
        <v>5</v>
      </c>
      <c r="H9" s="38">
        <v>32103</v>
      </c>
      <c r="I9" s="13" t="str">
        <f>VLOOKUP(H9,'#材料'!$A:$B,2,FALSE)</f>
        <v>3星英雄箱</v>
      </c>
      <c r="J9" s="13">
        <v>1</v>
      </c>
      <c r="K9">
        <v>1</v>
      </c>
    </row>
    <row r="10" spans="1:11">
      <c r="A10" s="2"/>
      <c r="B10" s="2"/>
      <c r="C10" s="2"/>
      <c r="D10" s="2">
        <v>28001</v>
      </c>
      <c r="E10" t="str">
        <f>VLOOKUP(D10,'#材料'!A:B,2,FALSE)</f>
        <v>副本钥匙</v>
      </c>
      <c r="F10">
        <v>10</v>
      </c>
      <c r="H10" s="39">
        <v>33001</v>
      </c>
      <c r="I10" s="13" t="str">
        <f>VLOOKUP(H10,'#材料'!$A:$B,2,FALSE)</f>
        <v>普通进阶箱</v>
      </c>
      <c r="J10" s="13">
        <v>2</v>
      </c>
      <c r="K10">
        <v>3</v>
      </c>
    </row>
    <row r="11" spans="1:11">
      <c r="A11" s="2"/>
      <c r="B11" s="2"/>
      <c r="C11" s="2"/>
      <c r="D11" s="2">
        <v>28201</v>
      </c>
      <c r="E11" t="str">
        <f>VLOOKUP(D11,'#材料'!A:B,2,FALSE)</f>
        <v>深渊票</v>
      </c>
      <c r="F11">
        <v>20</v>
      </c>
      <c r="H11" s="39">
        <v>33002</v>
      </c>
      <c r="I11" s="13" t="str">
        <f>VLOOKUP(H11,'#材料'!$A:$B,2,FALSE)</f>
        <v>优秀进阶箱</v>
      </c>
      <c r="J11" s="13">
        <v>2</v>
      </c>
      <c r="K11">
        <v>3</v>
      </c>
    </row>
    <row r="12" spans="1:11">
      <c r="A12" s="2">
        <v>4</v>
      </c>
      <c r="B12" s="2">
        <v>31</v>
      </c>
      <c r="C12" s="2">
        <v>2</v>
      </c>
      <c r="D12" s="2">
        <v>1011</v>
      </c>
      <c r="E12" t="str">
        <f>VLOOKUP(D12,'#材料'!A:B,2,FALSE)</f>
        <v>活跃经验</v>
      </c>
      <c r="F12">
        <v>5</v>
      </c>
      <c r="H12" s="33">
        <v>33003</v>
      </c>
      <c r="I12" s="13" t="str">
        <f>VLOOKUP(H12,'#材料'!$A:$B,2,FALSE)</f>
        <v>精良进阶箱</v>
      </c>
      <c r="J12" s="13">
        <v>1</v>
      </c>
      <c r="K12">
        <v>2</v>
      </c>
    </row>
    <row r="13" spans="1:11">
      <c r="A13" s="2"/>
      <c r="B13" s="2"/>
      <c r="C13" s="2"/>
      <c r="D13" s="2">
        <v>28001</v>
      </c>
      <c r="E13" t="str">
        <f>VLOOKUP(D13,'#材料'!A:B,2,FALSE)</f>
        <v>副本钥匙</v>
      </c>
      <c r="F13">
        <v>10</v>
      </c>
      <c r="H13" s="39">
        <v>33004</v>
      </c>
      <c r="I13" s="13" t="str">
        <f>VLOOKUP(H13,'#材料'!$A:$B,2,FALSE)</f>
        <v>史诗进阶箱</v>
      </c>
      <c r="J13" s="13">
        <v>1</v>
      </c>
      <c r="K13">
        <v>1</v>
      </c>
    </row>
    <row r="14" spans="1:11">
      <c r="A14" s="2"/>
      <c r="B14" s="2"/>
      <c r="C14" s="2"/>
      <c r="D14" s="2">
        <v>28201</v>
      </c>
      <c r="E14" t="str">
        <f>VLOOKUP(D14,'#材料'!A:B,2,FALSE)</f>
        <v>深渊票</v>
      </c>
      <c r="F14">
        <v>20</v>
      </c>
      <c r="H14" s="39">
        <v>33005</v>
      </c>
      <c r="I14" s="13" t="str">
        <f>VLOOKUP(H14,'#材料'!$A:$B,2,FALSE)</f>
        <v>传说进阶箱</v>
      </c>
      <c r="J14" s="13">
        <v>1</v>
      </c>
      <c r="K14">
        <v>1</v>
      </c>
    </row>
    <row r="15" spans="1:11">
      <c r="A15" s="2">
        <v>5</v>
      </c>
      <c r="B15" s="2">
        <v>31</v>
      </c>
      <c r="C15" s="2">
        <v>1</v>
      </c>
      <c r="D15" s="2">
        <v>1011</v>
      </c>
      <c r="E15" t="str">
        <f>VLOOKUP(D15,'#材料'!A:B,2,FALSE)</f>
        <v>活跃经验</v>
      </c>
      <c r="F15">
        <v>5</v>
      </c>
      <c r="H15" s="16">
        <v>28001</v>
      </c>
      <c r="I15" s="13" t="str">
        <f>VLOOKUP(H15,'#材料'!$A:$B,2,FALSE)</f>
        <v>副本钥匙</v>
      </c>
      <c r="J15" s="2">
        <v>10</v>
      </c>
    </row>
    <row r="16" spans="1:11">
      <c r="A16" s="2"/>
      <c r="B16" s="2"/>
      <c r="C16" s="2"/>
      <c r="D16" s="2">
        <v>28001</v>
      </c>
      <c r="E16" t="str">
        <f>VLOOKUP(D16,'#材料'!A:B,2,FALSE)</f>
        <v>副本钥匙</v>
      </c>
      <c r="F16">
        <v>10</v>
      </c>
      <c r="H16" s="16">
        <v>28201</v>
      </c>
      <c r="I16" s="13" t="str">
        <f>VLOOKUP(H16,'#材料'!$A:$B,2,FALSE)</f>
        <v>深渊票</v>
      </c>
      <c r="J16" s="2">
        <v>10</v>
      </c>
    </row>
    <row r="17" spans="1:11">
      <c r="A17" s="2"/>
      <c r="B17" s="2"/>
      <c r="C17" s="2"/>
      <c r="D17" s="2">
        <v>28201</v>
      </c>
      <c r="E17" t="str">
        <f>VLOOKUP(D17,'#材料'!A:B,2,FALSE)</f>
        <v>深渊票</v>
      </c>
      <c r="F17">
        <v>20</v>
      </c>
      <c r="H17" s="33"/>
      <c r="I17" s="33"/>
      <c r="J17" s="33"/>
      <c r="K17">
        <f>SUM(K3:K16)</f>
        <v>28</v>
      </c>
    </row>
    <row r="18" spans="1:11">
      <c r="A18" s="2">
        <v>6</v>
      </c>
      <c r="B18" s="2">
        <v>31</v>
      </c>
      <c r="C18" s="2">
        <v>2</v>
      </c>
      <c r="D18" s="2">
        <v>1011</v>
      </c>
      <c r="E18" t="str">
        <f>VLOOKUP(D18,'#材料'!A:B,2,FALSE)</f>
        <v>活跃经验</v>
      </c>
      <c r="F18">
        <v>5</v>
      </c>
      <c r="H18" s="33"/>
      <c r="I18" s="33"/>
      <c r="J18" s="33"/>
    </row>
    <row r="19" spans="1:11">
      <c r="A19" s="2"/>
      <c r="B19" s="2"/>
      <c r="C19" s="2"/>
      <c r="D19" s="2">
        <v>28001</v>
      </c>
      <c r="E19" t="str">
        <f>VLOOKUP(D19,'#材料'!A:B,2,FALSE)</f>
        <v>副本钥匙</v>
      </c>
      <c r="F19">
        <v>10</v>
      </c>
      <c r="H19" s="33"/>
      <c r="I19" s="33"/>
      <c r="J19" s="33"/>
    </row>
    <row r="20" spans="1:11">
      <c r="A20" s="2"/>
      <c r="B20" s="2"/>
      <c r="C20" s="2"/>
      <c r="D20" s="2">
        <v>28201</v>
      </c>
      <c r="E20" t="str">
        <f>VLOOKUP(D20,'#材料'!A:B,2,FALSE)</f>
        <v>深渊票</v>
      </c>
      <c r="F20">
        <v>20</v>
      </c>
      <c r="H20" s="33"/>
      <c r="I20" s="33"/>
      <c r="J20" s="33"/>
    </row>
    <row r="21" spans="1:11">
      <c r="A21" s="2">
        <v>7</v>
      </c>
      <c r="B21" s="2">
        <v>31</v>
      </c>
      <c r="C21" s="2">
        <v>1</v>
      </c>
      <c r="D21" s="2">
        <v>1011</v>
      </c>
      <c r="E21" t="str">
        <f>VLOOKUP(D21,'#材料'!A:B,2,FALSE)</f>
        <v>活跃经验</v>
      </c>
      <c r="F21">
        <v>5</v>
      </c>
      <c r="H21" s="33"/>
      <c r="I21" s="33"/>
      <c r="J21" s="33"/>
    </row>
    <row r="22" spans="1:11">
      <c r="A22" s="2"/>
      <c r="B22" s="2"/>
      <c r="C22" s="2"/>
      <c r="D22" s="2">
        <v>28001</v>
      </c>
      <c r="E22" t="str">
        <f>VLOOKUP(D22,'#材料'!A:B,2,FALSE)</f>
        <v>副本钥匙</v>
      </c>
      <c r="F22">
        <v>10</v>
      </c>
      <c r="H22" s="33"/>
      <c r="I22" s="33"/>
      <c r="J22" s="33"/>
    </row>
    <row r="23" spans="1:11">
      <c r="A23" s="2"/>
      <c r="B23" s="2"/>
      <c r="C23" s="2"/>
      <c r="D23" s="2">
        <v>28201</v>
      </c>
      <c r="E23" t="str">
        <f>VLOOKUP(D23,'#材料'!A:B,2,FALSE)</f>
        <v>深渊票</v>
      </c>
      <c r="F23">
        <v>20</v>
      </c>
      <c r="H23" s="33"/>
      <c r="I23" s="33"/>
      <c r="J23" s="33"/>
    </row>
    <row r="24" spans="1:11">
      <c r="A24" s="2">
        <v>8</v>
      </c>
      <c r="B24" s="2">
        <v>31</v>
      </c>
      <c r="C24" s="2">
        <v>2</v>
      </c>
      <c r="D24" s="2">
        <v>1011</v>
      </c>
      <c r="E24" t="str">
        <f>VLOOKUP(D24,'#材料'!A:B,2,FALSE)</f>
        <v>活跃经验</v>
      </c>
      <c r="F24">
        <v>5</v>
      </c>
      <c r="H24" s="33"/>
      <c r="I24" s="33"/>
      <c r="J24" s="33"/>
    </row>
    <row r="25" spans="1:11">
      <c r="A25" s="2"/>
      <c r="B25" s="2"/>
      <c r="C25" s="2"/>
      <c r="D25" s="2">
        <v>28001</v>
      </c>
      <c r="E25" t="str">
        <f>VLOOKUP(D25,'#材料'!A:B,2,FALSE)</f>
        <v>副本钥匙</v>
      </c>
      <c r="F25">
        <v>10</v>
      </c>
      <c r="H25" s="33"/>
      <c r="I25" s="33"/>
      <c r="J25" s="33"/>
    </row>
    <row r="26" spans="1:11">
      <c r="A26" s="2"/>
      <c r="B26" s="2"/>
      <c r="C26" s="2"/>
      <c r="D26" s="2">
        <v>28201</v>
      </c>
      <c r="E26" t="str">
        <f>VLOOKUP(D26,'#材料'!A:B,2,FALSE)</f>
        <v>深渊票</v>
      </c>
      <c r="F26">
        <v>20</v>
      </c>
      <c r="H26" s="33"/>
      <c r="I26" s="33"/>
      <c r="J26" s="33"/>
    </row>
    <row r="27" spans="1:11">
      <c r="A27" s="2">
        <v>9</v>
      </c>
      <c r="B27" s="2">
        <v>31</v>
      </c>
      <c r="C27" s="2">
        <v>1</v>
      </c>
      <c r="D27" s="2">
        <v>1011</v>
      </c>
      <c r="E27" t="str">
        <f>VLOOKUP(D27,'#材料'!A:B,2,FALSE)</f>
        <v>活跃经验</v>
      </c>
      <c r="F27">
        <v>5</v>
      </c>
      <c r="H27" s="33"/>
      <c r="I27" s="33"/>
      <c r="J27" s="33"/>
    </row>
    <row r="28" spans="1:11">
      <c r="A28" s="2"/>
      <c r="B28" s="2"/>
      <c r="C28" s="2"/>
      <c r="D28" s="2">
        <v>28001</v>
      </c>
      <c r="E28" t="str">
        <f>VLOOKUP(D28,'#材料'!A:B,2,FALSE)</f>
        <v>副本钥匙</v>
      </c>
      <c r="F28">
        <v>10</v>
      </c>
      <c r="H28" s="33"/>
      <c r="I28" s="33"/>
      <c r="J28" s="33"/>
    </row>
    <row r="29" spans="1:11">
      <c r="A29" s="2"/>
      <c r="B29" s="2"/>
      <c r="C29" s="2"/>
      <c r="D29" s="2">
        <v>28201</v>
      </c>
      <c r="E29" t="str">
        <f>VLOOKUP(D29,'#材料'!A:B,2,FALSE)</f>
        <v>深渊票</v>
      </c>
      <c r="F29">
        <v>20</v>
      </c>
      <c r="H29" s="33"/>
      <c r="I29" s="33"/>
      <c r="J29" s="33"/>
    </row>
    <row r="30" spans="1:11">
      <c r="A30" s="2">
        <v>10</v>
      </c>
      <c r="B30" s="2">
        <v>31</v>
      </c>
      <c r="C30" s="2">
        <v>2</v>
      </c>
      <c r="D30" s="2">
        <v>1011</v>
      </c>
      <c r="E30" t="str">
        <f>VLOOKUP(D30,'#材料'!A:B,2,FALSE)</f>
        <v>活跃经验</v>
      </c>
      <c r="F30">
        <v>5</v>
      </c>
      <c r="I30" s="33"/>
      <c r="J30" s="33"/>
    </row>
    <row r="31" spans="1:11">
      <c r="A31" s="2"/>
      <c r="B31" s="2"/>
      <c r="C31" s="2"/>
      <c r="D31" s="2">
        <v>28001</v>
      </c>
      <c r="E31" t="str">
        <f>VLOOKUP(D31,'#材料'!A:B,2,FALSE)</f>
        <v>副本钥匙</v>
      </c>
      <c r="F31">
        <v>10</v>
      </c>
      <c r="I31" s="33"/>
      <c r="J31" s="33"/>
    </row>
    <row r="32" spans="1:11">
      <c r="A32" s="2"/>
      <c r="B32" s="2"/>
      <c r="C32" s="2"/>
      <c r="D32" s="2">
        <v>28201</v>
      </c>
      <c r="E32" t="str">
        <f>VLOOKUP(D32,'#材料'!A:B,2,FALSE)</f>
        <v>深渊票</v>
      </c>
      <c r="F32">
        <v>20</v>
      </c>
      <c r="H32" s="33"/>
      <c r="I32" s="33"/>
      <c r="J32" s="33"/>
    </row>
    <row r="33" spans="1:10">
      <c r="A33" s="2">
        <v>11</v>
      </c>
      <c r="B33" s="2">
        <v>31</v>
      </c>
      <c r="C33" s="2">
        <v>1</v>
      </c>
      <c r="D33" s="2">
        <v>1011</v>
      </c>
      <c r="E33" t="str">
        <f>VLOOKUP(D33,'#材料'!A:B,2,FALSE)</f>
        <v>活跃经验</v>
      </c>
      <c r="F33">
        <v>5</v>
      </c>
      <c r="H33" s="33"/>
      <c r="I33" s="33"/>
      <c r="J33" s="33"/>
    </row>
    <row r="34" spans="1:10">
      <c r="A34" s="2"/>
      <c r="B34" s="2"/>
      <c r="C34" s="2"/>
      <c r="D34" s="2">
        <v>28001</v>
      </c>
      <c r="E34" t="str">
        <f>VLOOKUP(D34,'#材料'!A:B,2,FALSE)</f>
        <v>副本钥匙</v>
      </c>
      <c r="F34">
        <v>10</v>
      </c>
      <c r="H34" s="33"/>
      <c r="I34" s="33"/>
      <c r="J34" s="33"/>
    </row>
    <row r="35" spans="1:10">
      <c r="A35" s="2"/>
      <c r="B35" s="2"/>
      <c r="C35" s="2"/>
      <c r="D35" s="2">
        <v>28201</v>
      </c>
      <c r="E35" t="str">
        <f>VLOOKUP(D35,'#材料'!A:B,2,FALSE)</f>
        <v>深渊票</v>
      </c>
      <c r="F35">
        <v>20</v>
      </c>
      <c r="H35" s="33"/>
      <c r="I35" s="33"/>
      <c r="J35" s="33"/>
    </row>
    <row r="36" spans="1:10">
      <c r="A36" s="2">
        <v>12</v>
      </c>
      <c r="B36" s="2">
        <v>31</v>
      </c>
      <c r="C36" s="2">
        <v>2</v>
      </c>
      <c r="D36" s="2">
        <v>1011</v>
      </c>
      <c r="E36" t="str">
        <f>VLOOKUP(D36,'#材料'!A:B,2,FALSE)</f>
        <v>活跃经验</v>
      </c>
      <c r="F36">
        <v>5</v>
      </c>
      <c r="H36" s="33"/>
      <c r="I36" s="33"/>
      <c r="J36" s="33"/>
    </row>
    <row r="37" spans="1:10">
      <c r="A37" s="2"/>
      <c r="B37" s="2"/>
      <c r="C37" s="2"/>
      <c r="D37" s="2">
        <v>28001</v>
      </c>
      <c r="E37" t="str">
        <f>VLOOKUP(D37,'#材料'!A:B,2,FALSE)</f>
        <v>副本钥匙</v>
      </c>
      <c r="F37">
        <v>10</v>
      </c>
      <c r="H37" s="33"/>
      <c r="I37" s="33"/>
      <c r="J37" s="33"/>
    </row>
    <row r="38" spans="1:10">
      <c r="A38" s="2"/>
      <c r="B38" s="2"/>
      <c r="C38" s="2"/>
      <c r="D38" s="2">
        <v>28201</v>
      </c>
      <c r="E38" t="str">
        <f>VLOOKUP(D38,'#材料'!A:B,2,FALSE)</f>
        <v>深渊票</v>
      </c>
      <c r="F38">
        <v>20</v>
      </c>
      <c r="H38" s="33"/>
      <c r="I38" s="33"/>
      <c r="J38" s="33"/>
    </row>
    <row r="39" spans="1:10">
      <c r="A39" s="2">
        <v>13</v>
      </c>
      <c r="B39" s="2">
        <v>31</v>
      </c>
      <c r="C39" s="2">
        <v>1</v>
      </c>
      <c r="D39" s="2">
        <v>1011</v>
      </c>
      <c r="E39" t="str">
        <f>VLOOKUP(D39,'#材料'!A:B,2,FALSE)</f>
        <v>活跃经验</v>
      </c>
      <c r="F39">
        <v>5</v>
      </c>
      <c r="H39" s="33"/>
      <c r="I39" s="33"/>
      <c r="J39" s="33"/>
    </row>
    <row r="40" spans="1:10">
      <c r="A40" s="2"/>
      <c r="B40" s="2"/>
      <c r="C40" s="2"/>
      <c r="D40" s="2">
        <v>28001</v>
      </c>
      <c r="E40" t="str">
        <f>VLOOKUP(D40,'#材料'!A:B,2,FALSE)</f>
        <v>副本钥匙</v>
      </c>
      <c r="F40">
        <v>10</v>
      </c>
      <c r="H40" s="33"/>
      <c r="I40" s="33"/>
      <c r="J40" s="33"/>
    </row>
    <row r="41" spans="1:10">
      <c r="A41" s="2"/>
      <c r="B41" s="2"/>
      <c r="C41" s="2"/>
      <c r="D41" s="2">
        <v>28201</v>
      </c>
      <c r="E41" t="str">
        <f>VLOOKUP(D41,'#材料'!A:B,2,FALSE)</f>
        <v>深渊票</v>
      </c>
      <c r="F41">
        <v>20</v>
      </c>
      <c r="H41" s="33"/>
      <c r="I41" s="33"/>
      <c r="J41" s="33"/>
    </row>
    <row r="42" spans="1:10">
      <c r="A42" s="2">
        <v>14</v>
      </c>
      <c r="B42" s="2">
        <v>31</v>
      </c>
      <c r="C42" s="2">
        <v>2</v>
      </c>
      <c r="D42" s="2">
        <v>1011</v>
      </c>
      <c r="E42" t="str">
        <f>VLOOKUP(D42,'#材料'!A:B,2,FALSE)</f>
        <v>活跃经验</v>
      </c>
      <c r="F42">
        <v>5</v>
      </c>
      <c r="H42" s="33"/>
      <c r="I42" s="33"/>
      <c r="J42" s="33"/>
    </row>
    <row r="43" spans="1:10">
      <c r="D43" s="2">
        <v>28001</v>
      </c>
      <c r="E43" t="str">
        <f>VLOOKUP(D43,'#材料'!A:B,2,FALSE)</f>
        <v>副本钥匙</v>
      </c>
      <c r="F43">
        <v>10</v>
      </c>
      <c r="I43" s="33"/>
      <c r="J43" s="33"/>
    </row>
    <row r="44" spans="1:10">
      <c r="D44" s="2">
        <v>28201</v>
      </c>
      <c r="E44" t="str">
        <f>VLOOKUP(D44,'#材料'!A:B,2,FALSE)</f>
        <v>深渊票</v>
      </c>
      <c r="F44">
        <v>20</v>
      </c>
      <c r="H44" s="33"/>
      <c r="I44" s="33"/>
      <c r="J44" s="3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G13"/>
  <sheetViews>
    <sheetView workbookViewId="0">
      <selection activeCell="G27" sqref="G27"/>
    </sheetView>
  </sheetViews>
  <sheetFormatPr defaultColWidth="8.875" defaultRowHeight="14.25"/>
  <cols>
    <col min="1" max="1" width="10.625" customWidth="1"/>
    <col min="2" max="2" width="17.625" customWidth="1"/>
    <col min="3" max="3" width="9.5" bestFit="1" customWidth="1"/>
    <col min="4" max="4" width="12.625" bestFit="1" customWidth="1"/>
    <col min="5" max="5" width="12.625" customWidth="1"/>
    <col min="6" max="6" width="14.125" bestFit="1" customWidth="1"/>
    <col min="7" max="7" width="12.625" bestFit="1" customWidth="1"/>
  </cols>
  <sheetData>
    <row r="1" spans="1:7">
      <c r="B1" t="s">
        <v>45</v>
      </c>
      <c r="C1" t="s">
        <v>44</v>
      </c>
      <c r="E1" t="s">
        <v>56</v>
      </c>
    </row>
    <row r="2" spans="1:7" ht="16.5">
      <c r="A2" t="s">
        <v>463</v>
      </c>
      <c r="B2" t="s">
        <v>464</v>
      </c>
      <c r="C2" s="3" t="s">
        <v>4</v>
      </c>
      <c r="D2" s="3" t="s">
        <v>46</v>
      </c>
      <c r="E2" s="3" t="s">
        <v>465</v>
      </c>
      <c r="F2" s="3"/>
      <c r="G2" s="6" t="s">
        <v>82</v>
      </c>
    </row>
    <row r="3" spans="1:7">
      <c r="A3">
        <v>1</v>
      </c>
      <c r="B3" t="s">
        <v>57</v>
      </c>
      <c r="C3">
        <v>32</v>
      </c>
      <c r="D3">
        <v>5</v>
      </c>
      <c r="E3" s="1">
        <v>52009</v>
      </c>
      <c r="F3" s="41" t="str">
        <f>VLOOKUP(E3,'#材料'!A:B,2,FALSE)</f>
        <v>盖瑞2星</v>
      </c>
      <c r="G3" s="1">
        <v>1</v>
      </c>
    </row>
    <row r="4" spans="1:7">
      <c r="A4">
        <v>2</v>
      </c>
      <c r="B4" t="s">
        <v>58</v>
      </c>
      <c r="C4">
        <v>32</v>
      </c>
      <c r="D4">
        <v>15</v>
      </c>
      <c r="E4" s="1">
        <v>52016</v>
      </c>
      <c r="F4" s="41" t="str">
        <f>VLOOKUP(E4,'#材料'!A:B,2,FALSE)</f>
        <v>许褚2星</v>
      </c>
      <c r="G4" s="1">
        <v>1</v>
      </c>
    </row>
    <row r="5" spans="1:7">
      <c r="A5">
        <v>3</v>
      </c>
      <c r="B5" t="s">
        <v>59</v>
      </c>
      <c r="C5">
        <v>32</v>
      </c>
      <c r="D5">
        <v>30</v>
      </c>
      <c r="E5" s="1">
        <v>52040</v>
      </c>
      <c r="F5" s="41" t="str">
        <f>VLOOKUP(E5,'#材料'!A:B,2,FALSE)</f>
        <v>兰斯洛特2星</v>
      </c>
      <c r="G5" s="1">
        <v>1</v>
      </c>
    </row>
    <row r="6" spans="1:7">
      <c r="A6">
        <v>4</v>
      </c>
      <c r="B6" t="s">
        <v>60</v>
      </c>
      <c r="C6">
        <v>32</v>
      </c>
      <c r="D6">
        <v>45</v>
      </c>
      <c r="E6" s="10">
        <v>53060</v>
      </c>
      <c r="F6" s="41" t="str">
        <f>VLOOKUP(E6,'#材料'!A:B,2,FALSE)</f>
        <v>波塞冬3星</v>
      </c>
      <c r="G6" s="1">
        <v>1</v>
      </c>
    </row>
    <row r="7" spans="1:7">
      <c r="A7">
        <v>5</v>
      </c>
      <c r="B7" t="s">
        <v>61</v>
      </c>
      <c r="C7">
        <v>32</v>
      </c>
      <c r="D7">
        <v>60</v>
      </c>
      <c r="E7" s="10">
        <v>53025</v>
      </c>
      <c r="F7" s="41" t="str">
        <f>VLOOKUP(E7,'#材料'!A:B,2,FALSE)</f>
        <v>赫菲斯托斯3星</v>
      </c>
      <c r="G7" s="1">
        <v>1</v>
      </c>
    </row>
    <row r="8" spans="1:7">
      <c r="A8">
        <v>6</v>
      </c>
      <c r="B8" t="s">
        <v>62</v>
      </c>
      <c r="C8">
        <v>32</v>
      </c>
      <c r="D8">
        <v>75</v>
      </c>
      <c r="E8" s="10">
        <v>53023</v>
      </c>
      <c r="F8" s="41" t="str">
        <f>VLOOKUP(E8,'#材料'!A:B,2,FALSE)</f>
        <v>狄俄尼索斯3星</v>
      </c>
      <c r="G8" s="1">
        <v>1</v>
      </c>
    </row>
    <row r="9" spans="1:7">
      <c r="A9">
        <v>7</v>
      </c>
      <c r="B9" t="s">
        <v>63</v>
      </c>
      <c r="C9">
        <v>32</v>
      </c>
      <c r="D9">
        <v>105</v>
      </c>
      <c r="E9" s="10">
        <v>53033</v>
      </c>
      <c r="F9" s="32" t="str">
        <f>VLOOKUP(E9,'#材料'!A:B,2,FALSE)</f>
        <v>秦琼3星</v>
      </c>
      <c r="G9" s="1">
        <v>1</v>
      </c>
    </row>
    <row r="10" spans="1:7">
      <c r="A10">
        <v>8</v>
      </c>
      <c r="B10" t="s">
        <v>451</v>
      </c>
      <c r="C10">
        <v>32</v>
      </c>
      <c r="D10">
        <v>150</v>
      </c>
      <c r="E10" s="10">
        <v>53017</v>
      </c>
      <c r="F10" s="32" t="str">
        <f>VLOOKUP(E10,'#材料'!A:B,2,FALSE)</f>
        <v>典韦3星</v>
      </c>
      <c r="G10" s="1">
        <v>1</v>
      </c>
    </row>
    <row r="11" spans="1:7">
      <c r="A11">
        <v>9</v>
      </c>
      <c r="B11" t="s">
        <v>452</v>
      </c>
      <c r="C11">
        <v>32</v>
      </c>
      <c r="D11">
        <v>300</v>
      </c>
      <c r="E11" s="10">
        <v>53022</v>
      </c>
      <c r="F11" s="32" t="str">
        <f>VLOOKUP(E11,'#材料'!A:B,2,FALSE)</f>
        <v>马可·波罗3星</v>
      </c>
      <c r="G11" s="1">
        <v>1</v>
      </c>
    </row>
    <row r="12" spans="1:7">
      <c r="A12">
        <v>10</v>
      </c>
      <c r="B12" t="s">
        <v>453</v>
      </c>
      <c r="C12">
        <v>32</v>
      </c>
      <c r="D12">
        <v>600</v>
      </c>
      <c r="E12" s="10">
        <v>54007</v>
      </c>
      <c r="F12" s="32" t="str">
        <f>VLOOKUP(E12,'#材料'!A:B,2,FALSE)</f>
        <v>开膛手杰克4星</v>
      </c>
      <c r="G12" s="1">
        <v>1</v>
      </c>
    </row>
    <row r="13" spans="1:7">
      <c r="A13">
        <v>11</v>
      </c>
      <c r="B13" t="s">
        <v>64</v>
      </c>
      <c r="C13">
        <v>32</v>
      </c>
      <c r="D13">
        <v>1000</v>
      </c>
      <c r="E13" s="10">
        <v>55037</v>
      </c>
      <c r="F13" s="40" t="str">
        <f>VLOOKUP(E13,'#材料'!A:B,2,FALSE)</f>
        <v>天照大神5星</v>
      </c>
      <c r="G13" s="1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G33"/>
  <sheetViews>
    <sheetView workbookViewId="0">
      <selection activeCell="J27" sqref="J27"/>
    </sheetView>
  </sheetViews>
  <sheetFormatPr defaultColWidth="8.875" defaultRowHeight="14.25"/>
  <cols>
    <col min="1" max="2" width="10.625" customWidth="1"/>
    <col min="3" max="3" width="12.625" bestFit="1" customWidth="1"/>
    <col min="4" max="5" width="10.625" customWidth="1"/>
    <col min="6" max="6" width="19.125" style="2" bestFit="1" customWidth="1"/>
    <col min="7" max="7" width="10.625" customWidth="1"/>
  </cols>
  <sheetData>
    <row r="1" spans="1:7">
      <c r="A1" t="s">
        <v>0</v>
      </c>
      <c r="B1" t="s">
        <v>496</v>
      </c>
      <c r="C1" t="s">
        <v>471</v>
      </c>
      <c r="D1" t="s">
        <v>500</v>
      </c>
      <c r="E1" t="s">
        <v>484</v>
      </c>
      <c r="G1" s="2" t="s">
        <v>470</v>
      </c>
    </row>
    <row r="2" spans="1:7">
      <c r="A2" t="s">
        <v>581</v>
      </c>
      <c r="B2" t="s">
        <v>9</v>
      </c>
      <c r="C2" t="s">
        <v>10</v>
      </c>
      <c r="D2" t="s">
        <v>497</v>
      </c>
      <c r="E2" t="s">
        <v>465</v>
      </c>
      <c r="G2" t="s">
        <v>1</v>
      </c>
    </row>
    <row r="3" spans="1:7">
      <c r="A3">
        <v>1</v>
      </c>
      <c r="B3">
        <v>33</v>
      </c>
      <c r="C3">
        <v>1</v>
      </c>
      <c r="E3" s="33">
        <v>1009</v>
      </c>
      <c r="F3" s="33" t="str">
        <f>VLOOKUP(E3,'#材料'!A:B,2,FALSE)</f>
        <v>召唤石</v>
      </c>
      <c r="G3" s="29">
        <v>1</v>
      </c>
    </row>
    <row r="4" spans="1:7">
      <c r="E4" s="2">
        <v>1001</v>
      </c>
      <c r="F4" s="33" t="str">
        <f>VLOOKUP(E4,'#材料'!A:B,2,FALSE)</f>
        <v>金币</v>
      </c>
      <c r="G4">
        <v>50000</v>
      </c>
    </row>
    <row r="5" spans="1:7">
      <c r="E5" s="33">
        <v>24102</v>
      </c>
      <c r="F5" s="33" t="str">
        <f>VLOOKUP(E5,'#材料'!A:B,2,FALSE)</f>
        <v>史诗技能石</v>
      </c>
      <c r="G5">
        <v>20</v>
      </c>
    </row>
    <row r="6" spans="1:7">
      <c r="A6">
        <v>2</v>
      </c>
      <c r="B6">
        <v>33</v>
      </c>
      <c r="C6">
        <v>2</v>
      </c>
      <c r="E6" s="33">
        <v>1009</v>
      </c>
      <c r="F6" s="33" t="str">
        <f>VLOOKUP(E6,'#材料'!A:B,2,FALSE)</f>
        <v>召唤石</v>
      </c>
      <c r="G6" s="29">
        <v>1</v>
      </c>
    </row>
    <row r="7" spans="1:7">
      <c r="E7" s="2">
        <v>1001</v>
      </c>
      <c r="F7" s="33" t="str">
        <f>VLOOKUP(E7,'#材料'!A:B,2,FALSE)</f>
        <v>金币</v>
      </c>
      <c r="G7">
        <v>50000</v>
      </c>
    </row>
    <row r="8" spans="1:7">
      <c r="E8" s="2">
        <v>24103</v>
      </c>
      <c r="F8" s="33" t="str">
        <f>VLOOKUP(E8,'#材料'!A:B,2,FALSE)</f>
        <v>传说技能石</v>
      </c>
      <c r="G8">
        <v>20</v>
      </c>
    </row>
    <row r="9" spans="1:7">
      <c r="E9" s="2">
        <v>53001</v>
      </c>
      <c r="F9" s="33" t="str">
        <f>VLOOKUP(E9,'#材料'!A:B,2,FALSE)</f>
        <v>亚伯3星</v>
      </c>
      <c r="G9">
        <v>1</v>
      </c>
    </row>
    <row r="10" spans="1:7">
      <c r="A10">
        <v>3</v>
      </c>
      <c r="B10">
        <v>33</v>
      </c>
      <c r="C10">
        <v>3</v>
      </c>
      <c r="E10" s="33">
        <v>1009</v>
      </c>
      <c r="F10" s="33" t="str">
        <f>VLOOKUP(E10,'#材料'!A:B,2,FALSE)</f>
        <v>召唤石</v>
      </c>
      <c r="G10" s="29">
        <v>1</v>
      </c>
    </row>
    <row r="11" spans="1:7">
      <c r="E11" s="2">
        <v>1001</v>
      </c>
      <c r="F11" s="33" t="str">
        <f>VLOOKUP(E11,'#材料'!A:B,2,FALSE)</f>
        <v>金币</v>
      </c>
      <c r="G11">
        <v>50000</v>
      </c>
    </row>
    <row r="12" spans="1:7">
      <c r="E12" s="33">
        <v>24102</v>
      </c>
      <c r="F12" s="33" t="str">
        <f>VLOOKUP(E12,'#材料'!A:B,2,FALSE)</f>
        <v>史诗技能石</v>
      </c>
      <c r="G12">
        <v>20</v>
      </c>
    </row>
    <row r="13" spans="1:7">
      <c r="E13" s="33">
        <v>28002</v>
      </c>
      <c r="F13" s="33" t="str">
        <f>VLOOKUP(E13,'#材料'!A:B,2,FALSE)</f>
        <v>跳过券</v>
      </c>
      <c r="G13">
        <v>50</v>
      </c>
    </row>
    <row r="14" spans="1:7">
      <c r="A14">
        <v>4</v>
      </c>
      <c r="B14">
        <v>33</v>
      </c>
      <c r="C14">
        <v>4</v>
      </c>
      <c r="E14" s="33">
        <v>1009</v>
      </c>
      <c r="F14" s="33" t="str">
        <f>VLOOKUP(E14,'#材料'!A:B,2,FALSE)</f>
        <v>召唤石</v>
      </c>
      <c r="G14" s="29">
        <v>1</v>
      </c>
    </row>
    <row r="15" spans="1:7">
      <c r="E15" s="2">
        <v>1001</v>
      </c>
      <c r="F15" s="33" t="str">
        <f>VLOOKUP(E15,'#材料'!A:B,2,FALSE)</f>
        <v>金币</v>
      </c>
      <c r="G15">
        <v>50000</v>
      </c>
    </row>
    <row r="16" spans="1:7">
      <c r="E16" s="33">
        <v>24105</v>
      </c>
      <c r="F16" s="33" t="str">
        <f>VLOOKUP(E16,'#材料'!A:B,2,FALSE)</f>
        <v>万能技能石</v>
      </c>
      <c r="G16">
        <v>20</v>
      </c>
    </row>
    <row r="17" spans="1:7">
      <c r="E17" s="33">
        <v>28002</v>
      </c>
      <c r="F17" s="33" t="str">
        <f>VLOOKUP(E17,'#材料'!A:B,2,FALSE)</f>
        <v>跳过券</v>
      </c>
      <c r="G17">
        <v>50</v>
      </c>
    </row>
    <row r="18" spans="1:7">
      <c r="A18">
        <v>5</v>
      </c>
      <c r="B18">
        <v>33</v>
      </c>
      <c r="C18">
        <v>5</v>
      </c>
      <c r="E18" s="33">
        <v>1009</v>
      </c>
      <c r="F18" s="33" t="str">
        <f>VLOOKUP(E18,'#材料'!A:B,2,FALSE)</f>
        <v>召唤石</v>
      </c>
      <c r="G18" s="29">
        <v>1</v>
      </c>
    </row>
    <row r="19" spans="1:7">
      <c r="E19" s="2">
        <v>1001</v>
      </c>
      <c r="F19" s="33" t="str">
        <f>VLOOKUP(E19,'#材料'!A:B,2,FALSE)</f>
        <v>金币</v>
      </c>
      <c r="G19">
        <v>50000</v>
      </c>
    </row>
    <row r="20" spans="1:7">
      <c r="E20" s="33">
        <v>39006</v>
      </c>
      <c r="F20" s="33" t="str">
        <f>VLOOKUP(E20,'#材料'!A:B,2,FALSE)</f>
        <v>强化+10券</v>
      </c>
      <c r="G20">
        <v>1</v>
      </c>
    </row>
    <row r="21" spans="1:7">
      <c r="E21" s="33">
        <v>28002</v>
      </c>
      <c r="F21" s="33" t="str">
        <f>VLOOKUP(E21,'#材料'!A:B,2,FALSE)</f>
        <v>跳过券</v>
      </c>
      <c r="G21">
        <v>50</v>
      </c>
    </row>
    <row r="22" spans="1:7">
      <c r="A22">
        <v>6</v>
      </c>
      <c r="B22">
        <v>33</v>
      </c>
      <c r="C22">
        <v>6</v>
      </c>
      <c r="E22" s="33">
        <v>1009</v>
      </c>
      <c r="F22" s="33" t="str">
        <f>VLOOKUP(E22,'#材料'!A:B,2,FALSE)</f>
        <v>召唤石</v>
      </c>
      <c r="G22" s="29">
        <v>2</v>
      </c>
    </row>
    <row r="23" spans="1:7">
      <c r="E23" s="2">
        <v>1001</v>
      </c>
      <c r="F23" s="33" t="str">
        <f>VLOOKUP(E23,'#材料'!A:B,2,FALSE)</f>
        <v>金币</v>
      </c>
      <c r="G23">
        <v>80000</v>
      </c>
    </row>
    <row r="24" spans="1:7">
      <c r="E24" s="33">
        <v>31023</v>
      </c>
      <c r="F24" s="33" t="str">
        <f>VLOOKUP(E24,'#材料'!A:B,2,FALSE)</f>
        <v>落叶给大家主角经验</v>
      </c>
      <c r="G24">
        <v>10</v>
      </c>
    </row>
    <row r="25" spans="1:7">
      <c r="E25" s="33">
        <v>28002</v>
      </c>
      <c r="F25" s="33" t="str">
        <f>VLOOKUP(E25,'#材料'!A:B,2,FALSE)</f>
        <v>跳过券</v>
      </c>
      <c r="G25">
        <v>50</v>
      </c>
    </row>
    <row r="26" spans="1:7">
      <c r="A26">
        <v>7</v>
      </c>
      <c r="B26">
        <v>33</v>
      </c>
      <c r="C26">
        <v>7</v>
      </c>
      <c r="E26" s="33">
        <v>1009</v>
      </c>
      <c r="F26" s="33" t="str">
        <f>VLOOKUP(E26,'#材料'!A:B,2,FALSE)</f>
        <v>召唤石</v>
      </c>
      <c r="G26" s="29">
        <v>2</v>
      </c>
    </row>
    <row r="27" spans="1:7">
      <c r="E27" s="2">
        <v>1001</v>
      </c>
      <c r="F27" s="33" t="str">
        <f>VLOOKUP(E27,'#材料'!A:B,2,FALSE)</f>
        <v>金币</v>
      </c>
      <c r="G27">
        <v>120000</v>
      </c>
    </row>
    <row r="28" spans="1:7">
      <c r="E28" s="33">
        <v>35201</v>
      </c>
      <c r="F28" s="33" t="str">
        <f>VLOOKUP(E28,'#材料'!A:B,2,FALSE)</f>
        <v>白羊座宝箱</v>
      </c>
      <c r="G28">
        <v>50</v>
      </c>
    </row>
    <row r="29" spans="1:7">
      <c r="E29" s="33">
        <v>35002</v>
      </c>
      <c r="F29" s="33" t="str">
        <f>VLOOKUP(E29,'#材料'!A:B,2,FALSE)</f>
        <v>阿布特罗斯超级宝箱</v>
      </c>
      <c r="G29" s="17">
        <v>1</v>
      </c>
    </row>
    <row r="30" spans="1:7">
      <c r="A30">
        <v>8</v>
      </c>
      <c r="B30">
        <v>33</v>
      </c>
      <c r="C30">
        <v>8</v>
      </c>
      <c r="D30">
        <v>1</v>
      </c>
      <c r="E30" s="2">
        <v>53003</v>
      </c>
      <c r="F30" s="33" t="str">
        <f>VLOOKUP(E30,'#材料'!A:B,2,FALSE)</f>
        <v>美杜莎3星</v>
      </c>
      <c r="G30">
        <v>1</v>
      </c>
    </row>
    <row r="31" spans="1:7">
      <c r="E31" s="2">
        <v>53010</v>
      </c>
      <c r="F31" s="33" t="str">
        <f>VLOOKUP(E31,'#材料'!A:B,2,FALSE)</f>
        <v>孙悟空3星</v>
      </c>
      <c r="G31">
        <v>1</v>
      </c>
    </row>
    <row r="32" spans="1:7">
      <c r="E32" s="2">
        <v>53053</v>
      </c>
      <c r="F32" s="33" t="str">
        <f>VLOOKUP(E32,'#材料'!A:B,2,FALSE)</f>
        <v>米迦勒3星</v>
      </c>
      <c r="G32">
        <v>1</v>
      </c>
    </row>
    <row r="33" spans="5:7">
      <c r="E33" s="2">
        <v>53057</v>
      </c>
      <c r="F33" s="33" t="str">
        <f>VLOOKUP(E33,'#材料'!A:B,2,FALSE)</f>
        <v>佐罗3星</v>
      </c>
      <c r="G33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G5"/>
  <sheetViews>
    <sheetView workbookViewId="0">
      <selection activeCell="H13" sqref="H13"/>
    </sheetView>
  </sheetViews>
  <sheetFormatPr defaultColWidth="8.875" defaultRowHeight="14.25"/>
  <cols>
    <col min="4" max="4" width="36.125" bestFit="1" customWidth="1"/>
    <col min="5" max="5" width="9.5" bestFit="1" customWidth="1"/>
    <col min="6" max="6" width="11" bestFit="1" customWidth="1"/>
  </cols>
  <sheetData>
    <row r="1" spans="1:7">
      <c r="B1" t="s">
        <v>47</v>
      </c>
      <c r="C1" t="s">
        <v>48</v>
      </c>
      <c r="D1" t="s">
        <v>49</v>
      </c>
    </row>
    <row r="2" spans="1:7" ht="16.5">
      <c r="A2" t="s">
        <v>461</v>
      </c>
      <c r="B2" t="s">
        <v>501</v>
      </c>
      <c r="C2" s="3" t="s">
        <v>50</v>
      </c>
      <c r="D2" t="s">
        <v>464</v>
      </c>
      <c r="E2" s="3" t="s">
        <v>494</v>
      </c>
      <c r="F2" s="3"/>
      <c r="G2" s="3" t="s">
        <v>51</v>
      </c>
    </row>
    <row r="3" spans="1:7">
      <c r="A3">
        <v>201</v>
      </c>
      <c r="B3" t="s">
        <v>54</v>
      </c>
      <c r="C3">
        <v>30</v>
      </c>
      <c r="D3" t="s">
        <v>55</v>
      </c>
      <c r="E3" s="1">
        <v>10063</v>
      </c>
      <c r="F3" s="4"/>
      <c r="G3" s="1">
        <v>1</v>
      </c>
    </row>
    <row r="4" spans="1:7">
      <c r="E4">
        <v>1000</v>
      </c>
      <c r="F4" t="s">
        <v>52</v>
      </c>
      <c r="G4">
        <v>15000</v>
      </c>
    </row>
    <row r="5" spans="1:7">
      <c r="E5">
        <v>1001</v>
      </c>
      <c r="F5" t="s">
        <v>53</v>
      </c>
      <c r="G5">
        <v>15000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O469"/>
  <sheetViews>
    <sheetView zoomScaleNormal="100" workbookViewId="0">
      <pane xSplit="7" ySplit="2" topLeftCell="J128" activePane="bottomRight" state="frozen"/>
      <selection pane="topRight" activeCell="F1" sqref="F1"/>
      <selection pane="bottomLeft" activeCell="A4" sqref="A4"/>
      <selection pane="bottomRight" activeCell="O155" sqref="O155"/>
    </sheetView>
  </sheetViews>
  <sheetFormatPr defaultColWidth="8.875" defaultRowHeight="14.25"/>
  <cols>
    <col min="1" max="1" width="16.25" customWidth="1"/>
    <col min="2" max="3" width="10.625" customWidth="1"/>
    <col min="4" max="4" width="12.625" bestFit="1" customWidth="1"/>
    <col min="5" max="5" width="9.5" bestFit="1" customWidth="1"/>
    <col min="6" max="6" width="15.125" customWidth="1"/>
    <col min="7" max="7" width="12.875" customWidth="1"/>
    <col min="10" max="10" width="30.125" bestFit="1" customWidth="1"/>
    <col min="11" max="11" width="12.625" bestFit="1" customWidth="1"/>
    <col min="12" max="12" width="12.875" customWidth="1"/>
    <col min="13" max="13" width="10.5" bestFit="1" customWidth="1"/>
    <col min="14" max="14" width="19.125" bestFit="1" customWidth="1"/>
    <col min="15" max="15" width="13.875" bestFit="1" customWidth="1"/>
  </cols>
  <sheetData>
    <row r="1" spans="1:15">
      <c r="B1" t="s">
        <v>84</v>
      </c>
      <c r="C1" t="s">
        <v>472</v>
      </c>
      <c r="D1" t="s">
        <v>476</v>
      </c>
      <c r="E1" t="s">
        <v>502</v>
      </c>
      <c r="F1" s="10" t="s">
        <v>406</v>
      </c>
      <c r="G1" s="10" t="s">
        <v>506</v>
      </c>
      <c r="J1" t="s">
        <v>45</v>
      </c>
      <c r="K1" t="s">
        <v>471</v>
      </c>
      <c r="L1" t="s">
        <v>480</v>
      </c>
      <c r="M1" t="s">
        <v>85</v>
      </c>
    </row>
    <row r="2" spans="1:15" ht="16.5">
      <c r="A2" t="s">
        <v>460</v>
      </c>
      <c r="B2" t="s">
        <v>467</v>
      </c>
      <c r="C2" s="3" t="s">
        <v>4</v>
      </c>
      <c r="D2" t="s">
        <v>86</v>
      </c>
      <c r="E2" t="s">
        <v>504</v>
      </c>
      <c r="F2" s="10" t="s">
        <v>503</v>
      </c>
      <c r="G2" t="s">
        <v>515</v>
      </c>
      <c r="H2" t="s">
        <v>498</v>
      </c>
      <c r="I2" t="s">
        <v>4838</v>
      </c>
      <c r="J2" t="s">
        <v>464</v>
      </c>
      <c r="K2" s="3" t="s">
        <v>87</v>
      </c>
      <c r="L2" t="s">
        <v>505</v>
      </c>
      <c r="M2" s="3" t="s">
        <v>579</v>
      </c>
      <c r="N2" s="3"/>
      <c r="O2" s="3" t="s">
        <v>96</v>
      </c>
    </row>
    <row r="3" spans="1:15">
      <c r="A3">
        <v>200</v>
      </c>
      <c r="B3" t="s">
        <v>4776</v>
      </c>
      <c r="C3">
        <v>43</v>
      </c>
      <c r="D3" s="8" t="s">
        <v>4777</v>
      </c>
      <c r="E3" s="8">
        <v>7</v>
      </c>
      <c r="F3" s="8">
        <v>0</v>
      </c>
      <c r="H3">
        <v>1</v>
      </c>
      <c r="J3" t="s">
        <v>4778</v>
      </c>
      <c r="K3">
        <v>100</v>
      </c>
      <c r="M3">
        <v>1002</v>
      </c>
      <c r="N3" s="5" t="str">
        <f>VLOOKUP(M3,'#材料'!A:B,2,FALSE)</f>
        <v>钻石</v>
      </c>
      <c r="O3" s="9">
        <v>100</v>
      </c>
    </row>
    <row r="4" spans="1:15">
      <c r="D4" s="8"/>
      <c r="E4" s="8"/>
      <c r="F4" s="8"/>
      <c r="M4" s="16">
        <v>24008</v>
      </c>
      <c r="N4" s="5" t="str">
        <f>VLOOKUP(M4,'#材料'!A:B,2,FALSE)</f>
        <v>神话精华</v>
      </c>
      <c r="O4" s="9">
        <v>3</v>
      </c>
    </row>
    <row r="5" spans="1:15">
      <c r="D5" s="8"/>
      <c r="E5" s="8"/>
      <c r="F5" s="8"/>
      <c r="M5" s="16">
        <v>33002</v>
      </c>
      <c r="N5" s="5" t="str">
        <f>VLOOKUP(M5,'#材料'!A:B,2,FALSE)</f>
        <v>优秀进阶箱</v>
      </c>
      <c r="O5" s="9">
        <v>50</v>
      </c>
    </row>
    <row r="6" spans="1:15">
      <c r="D6" s="8"/>
      <c r="E6" s="8"/>
      <c r="F6" s="8"/>
      <c r="M6" s="16">
        <v>28003</v>
      </c>
      <c r="N6" s="5" t="str">
        <f>VLOOKUP(M6,'#材料'!A:B,2,FALSE)</f>
        <v>红色钥匙</v>
      </c>
      <c r="O6" s="9">
        <v>100</v>
      </c>
    </row>
    <row r="7" spans="1:15">
      <c r="D7" s="8"/>
      <c r="E7" s="8"/>
      <c r="F7" s="8"/>
      <c r="H7">
        <v>2</v>
      </c>
      <c r="J7" t="s">
        <v>4784</v>
      </c>
      <c r="K7">
        <v>200</v>
      </c>
      <c r="M7" s="2">
        <v>1002</v>
      </c>
      <c r="N7" s="5" t="str">
        <f>VLOOKUP(M7,'#材料'!A:B,2,FALSE)</f>
        <v>钻石</v>
      </c>
      <c r="O7" s="9">
        <v>200</v>
      </c>
    </row>
    <row r="8" spans="1:15">
      <c r="D8" s="8"/>
      <c r="E8" s="8"/>
      <c r="F8" s="8"/>
      <c r="M8" s="2">
        <v>24008</v>
      </c>
      <c r="N8" s="5" t="str">
        <f>VLOOKUP(M8,'#材料'!A:B,2,FALSE)</f>
        <v>神话精华</v>
      </c>
      <c r="O8" s="9">
        <v>3</v>
      </c>
    </row>
    <row r="9" spans="1:15">
      <c r="D9" s="8"/>
      <c r="E9" s="8"/>
      <c r="F9" s="8"/>
      <c r="M9" s="2">
        <v>33003</v>
      </c>
      <c r="N9" s="5" t="str">
        <f>VLOOKUP(M9,'#材料'!A:B,2,FALSE)</f>
        <v>精良进阶箱</v>
      </c>
      <c r="O9" s="9">
        <v>50</v>
      </c>
    </row>
    <row r="10" spans="1:15">
      <c r="D10" s="8"/>
      <c r="E10" s="8"/>
      <c r="F10" s="8"/>
      <c r="M10" s="2">
        <v>28003</v>
      </c>
      <c r="N10" s="5" t="str">
        <f>VLOOKUP(M10,'#材料'!A:B,2,FALSE)</f>
        <v>红色钥匙</v>
      </c>
      <c r="O10" s="9">
        <v>200</v>
      </c>
    </row>
    <row r="11" spans="1:15">
      <c r="D11" s="8"/>
      <c r="E11" s="8"/>
      <c r="F11" s="8"/>
      <c r="H11">
        <v>3</v>
      </c>
      <c r="J11" t="s">
        <v>4779</v>
      </c>
      <c r="K11">
        <v>500</v>
      </c>
      <c r="M11" s="2">
        <v>1002</v>
      </c>
      <c r="N11" s="5" t="str">
        <f>VLOOKUP(M11,'#材料'!A:B,2,FALSE)</f>
        <v>钻石</v>
      </c>
      <c r="O11" s="9">
        <v>500</v>
      </c>
    </row>
    <row r="12" spans="1:15">
      <c r="D12" s="8"/>
      <c r="E12" s="8"/>
      <c r="F12" s="8"/>
      <c r="M12" s="16">
        <v>24008</v>
      </c>
      <c r="N12" s="5" t="str">
        <f>VLOOKUP(M12,'#材料'!A:B,2,FALSE)</f>
        <v>神话精华</v>
      </c>
      <c r="O12" s="9">
        <v>5</v>
      </c>
    </row>
    <row r="13" spans="1:15">
      <c r="D13" s="8"/>
      <c r="E13" s="8"/>
      <c r="F13" s="8"/>
      <c r="M13" s="16">
        <v>19005</v>
      </c>
      <c r="N13" s="5" t="str">
        <f>VLOOKUP(M13,'#材料'!A:B,2,FALSE)</f>
        <v>狂暴狼人</v>
      </c>
      <c r="O13" s="9">
        <v>1</v>
      </c>
    </row>
    <row r="14" spans="1:15">
      <c r="D14" s="8"/>
      <c r="E14" s="8"/>
      <c r="F14" s="8"/>
      <c r="M14" s="16">
        <v>28003</v>
      </c>
      <c r="N14" s="5" t="str">
        <f>VLOOKUP(M14,'#材料'!A:B,2,FALSE)</f>
        <v>红色钥匙</v>
      </c>
      <c r="O14" s="9">
        <v>400</v>
      </c>
    </row>
    <row r="15" spans="1:15">
      <c r="D15" s="8"/>
      <c r="E15" s="8"/>
      <c r="F15" s="8"/>
      <c r="H15">
        <v>4</v>
      </c>
      <c r="J15" t="s">
        <v>4780</v>
      </c>
      <c r="K15">
        <v>1000</v>
      </c>
      <c r="M15" s="2">
        <v>1002</v>
      </c>
      <c r="N15" s="5" t="str">
        <f>VLOOKUP(M15,'#材料'!A:B,2,FALSE)</f>
        <v>钻石</v>
      </c>
      <c r="O15" s="9">
        <v>800</v>
      </c>
    </row>
    <row r="16" spans="1:15">
      <c r="D16" s="8"/>
      <c r="E16" s="8"/>
      <c r="F16" s="8"/>
      <c r="M16" s="87">
        <v>33004</v>
      </c>
      <c r="N16" s="5" t="str">
        <f>VLOOKUP(M16,'#材料'!A:B,2,FALSE)</f>
        <v>史诗进阶箱</v>
      </c>
      <c r="O16" s="9">
        <v>50</v>
      </c>
    </row>
    <row r="17" spans="4:15">
      <c r="D17" s="8"/>
      <c r="E17" s="8"/>
      <c r="F17" s="8"/>
      <c r="M17" s="87">
        <v>24008</v>
      </c>
      <c r="N17" s="5" t="str">
        <f>VLOOKUP(M17,'#材料'!A:B,2,FALSE)</f>
        <v>神话精华</v>
      </c>
      <c r="O17" s="9">
        <v>5</v>
      </c>
    </row>
    <row r="18" spans="4:15">
      <c r="D18" s="8"/>
      <c r="E18" s="8"/>
      <c r="F18" s="8"/>
      <c r="M18" s="87">
        <v>28003</v>
      </c>
      <c r="N18" s="5" t="str">
        <f>VLOOKUP(M18,'#材料'!A:B,2,FALSE)</f>
        <v>红色钥匙</v>
      </c>
      <c r="O18" s="9">
        <v>800</v>
      </c>
    </row>
    <row r="19" spans="4:15">
      <c r="D19" s="8"/>
      <c r="E19" s="8"/>
      <c r="F19" s="8"/>
      <c r="H19">
        <v>5</v>
      </c>
      <c r="J19" t="s">
        <v>4781</v>
      </c>
      <c r="K19">
        <v>2000</v>
      </c>
      <c r="M19" s="2">
        <v>1002</v>
      </c>
      <c r="N19" s="5" t="str">
        <f>VLOOKUP(M19,'#材料'!A:B,2,FALSE)</f>
        <v>钻石</v>
      </c>
      <c r="O19" s="9">
        <v>1500</v>
      </c>
    </row>
    <row r="20" spans="4:15">
      <c r="D20" s="8"/>
      <c r="E20" s="8"/>
      <c r="F20" s="8"/>
      <c r="M20" s="16">
        <v>24008</v>
      </c>
      <c r="N20" s="5" t="str">
        <f>VLOOKUP(M20,'#材料'!A:B,2,FALSE)</f>
        <v>神话精华</v>
      </c>
      <c r="O20" s="9">
        <v>10</v>
      </c>
    </row>
    <row r="21" spans="4:15">
      <c r="D21" s="8"/>
      <c r="E21" s="8"/>
      <c r="F21" s="8"/>
      <c r="M21" s="16">
        <v>31005</v>
      </c>
      <c r="N21" s="5" t="str">
        <f>VLOOKUP(M21,'#材料'!A:B,2,FALSE)</f>
        <v>圣级经验药水</v>
      </c>
      <c r="O21" s="9">
        <v>5</v>
      </c>
    </row>
    <row r="22" spans="4:15">
      <c r="D22" s="8"/>
      <c r="E22" s="8"/>
      <c r="F22" s="8"/>
      <c r="M22" s="16">
        <v>33005</v>
      </c>
      <c r="N22" s="5" t="str">
        <f>VLOOKUP(M22,'#材料'!A:B,2,FALSE)</f>
        <v>传说进阶箱</v>
      </c>
      <c r="O22" s="9">
        <v>50</v>
      </c>
    </row>
    <row r="23" spans="4:15">
      <c r="D23" s="8"/>
      <c r="E23" s="8"/>
      <c r="F23" s="8"/>
      <c r="M23" s="16">
        <v>28003</v>
      </c>
      <c r="N23" s="5" t="str">
        <f>VLOOKUP(M23,'#材料'!A:B,2,FALSE)</f>
        <v>红色钥匙</v>
      </c>
      <c r="O23" s="9">
        <v>1000</v>
      </c>
    </row>
    <row r="24" spans="4:15">
      <c r="D24" s="8"/>
      <c r="E24" s="8"/>
      <c r="F24" s="8"/>
      <c r="H24">
        <v>6</v>
      </c>
      <c r="J24" t="s">
        <v>4782</v>
      </c>
      <c r="K24">
        <v>5000</v>
      </c>
      <c r="M24" s="2">
        <v>1002</v>
      </c>
      <c r="N24" s="5" t="str">
        <f>VLOOKUP(M24,'#材料'!A:B,2,FALSE)</f>
        <v>钻石</v>
      </c>
      <c r="O24" s="9">
        <v>3000</v>
      </c>
    </row>
    <row r="25" spans="4:15">
      <c r="D25" s="8"/>
      <c r="E25" s="8"/>
      <c r="F25" s="8"/>
      <c r="M25" s="16">
        <v>24008</v>
      </c>
      <c r="N25" s="5" t="str">
        <f>VLOOKUP(M25,'#材料'!A:B,2,FALSE)</f>
        <v>神话精华</v>
      </c>
      <c r="O25" s="9">
        <v>10</v>
      </c>
    </row>
    <row r="26" spans="4:15">
      <c r="D26" s="8"/>
      <c r="E26" s="8"/>
      <c r="F26" s="8"/>
      <c r="M26" s="33">
        <v>39006</v>
      </c>
      <c r="N26" s="5" t="str">
        <f>VLOOKUP(M26,'#材料'!A:B,2,FALSE)</f>
        <v>强化+10券</v>
      </c>
      <c r="O26" s="9">
        <v>20</v>
      </c>
    </row>
    <row r="27" spans="4:15">
      <c r="D27" s="8"/>
      <c r="E27" s="8"/>
      <c r="F27" s="8"/>
      <c r="M27" s="16">
        <v>31006</v>
      </c>
      <c r="N27" s="5" t="str">
        <f>VLOOKUP(M27,'#材料'!A:B,2,FALSE)</f>
        <v>神级经验药水</v>
      </c>
      <c r="O27" s="9">
        <v>5</v>
      </c>
    </row>
    <row r="28" spans="4:15">
      <c r="D28" s="8"/>
      <c r="E28" s="8"/>
      <c r="F28" s="8"/>
      <c r="M28" s="16">
        <v>28003</v>
      </c>
      <c r="N28" s="5" t="str">
        <f>VLOOKUP(M28,'#材料'!A:B,2,FALSE)</f>
        <v>红色钥匙</v>
      </c>
      <c r="O28" s="9">
        <v>1000</v>
      </c>
    </row>
    <row r="29" spans="4:15">
      <c r="D29" s="8"/>
      <c r="E29" s="8"/>
      <c r="F29" s="8"/>
      <c r="H29">
        <v>7</v>
      </c>
      <c r="J29" t="s">
        <v>4783</v>
      </c>
      <c r="K29">
        <v>10000</v>
      </c>
      <c r="M29" s="2">
        <v>1002</v>
      </c>
      <c r="N29" s="5" t="str">
        <f>VLOOKUP(M29,'#材料'!A:B,2,FALSE)</f>
        <v>钻石</v>
      </c>
      <c r="O29" s="9">
        <v>3000</v>
      </c>
    </row>
    <row r="30" spans="4:15">
      <c r="D30" s="8"/>
      <c r="E30" s="8"/>
      <c r="F30" s="8"/>
      <c r="M30" s="16">
        <v>24008</v>
      </c>
      <c r="N30" s="5" t="str">
        <f>VLOOKUP(M30,'#材料'!A:B,2,FALSE)</f>
        <v>神话精华</v>
      </c>
      <c r="O30" s="9">
        <v>15</v>
      </c>
    </row>
    <row r="31" spans="4:15">
      <c r="D31" s="8"/>
      <c r="E31" s="8"/>
      <c r="F31" s="8"/>
      <c r="M31" s="16">
        <v>39007</v>
      </c>
      <c r="N31" s="5" t="str">
        <f>VLOOKUP(M31,'#材料'!A:B,2,FALSE)</f>
        <v>强化+11券</v>
      </c>
      <c r="O31" s="9">
        <v>5</v>
      </c>
    </row>
    <row r="32" spans="4:15">
      <c r="D32" s="8"/>
      <c r="E32" s="8"/>
      <c r="F32" s="8"/>
      <c r="M32" s="2">
        <v>28003</v>
      </c>
      <c r="N32" s="5" t="str">
        <f>VLOOKUP(M32,'#材料'!A:B,2,FALSE)</f>
        <v>红色钥匙</v>
      </c>
      <c r="O32" s="9">
        <v>1500</v>
      </c>
    </row>
    <row r="33" spans="4:15">
      <c r="D33" s="8"/>
      <c r="E33" s="8"/>
      <c r="F33" s="8"/>
      <c r="H33">
        <v>8</v>
      </c>
      <c r="J33" t="s">
        <v>4898</v>
      </c>
      <c r="K33">
        <v>15000</v>
      </c>
      <c r="M33" s="2">
        <v>1002</v>
      </c>
      <c r="N33" s="5" t="str">
        <f>VLOOKUP(M33,'#材料'!A:B,2,FALSE)</f>
        <v>钻石</v>
      </c>
      <c r="O33" s="9">
        <v>5000</v>
      </c>
    </row>
    <row r="34" spans="4:15">
      <c r="D34" s="8"/>
      <c r="E34" s="8"/>
      <c r="F34" s="8"/>
      <c r="M34" s="2">
        <v>24008</v>
      </c>
      <c r="N34" s="5" t="str">
        <f>VLOOKUP(M34,'#材料'!A:B,2,FALSE)</f>
        <v>神话精华</v>
      </c>
      <c r="O34" s="9">
        <v>15</v>
      </c>
    </row>
    <row r="35" spans="4:15">
      <c r="D35" s="8"/>
      <c r="E35" s="8"/>
      <c r="F35" s="8"/>
      <c r="M35" s="16">
        <v>33005</v>
      </c>
      <c r="N35" s="5" t="str">
        <f>VLOOKUP(M35,'#材料'!A:B,2,FALSE)</f>
        <v>传说进阶箱</v>
      </c>
      <c r="O35" s="9">
        <v>50</v>
      </c>
    </row>
    <row r="36" spans="4:15">
      <c r="D36" s="8"/>
      <c r="E36" s="8"/>
      <c r="F36" s="8"/>
      <c r="M36" s="16">
        <v>28003</v>
      </c>
      <c r="N36" s="5" t="str">
        <f>VLOOKUP(M36,'#材料'!A:B,2,FALSE)</f>
        <v>红色钥匙</v>
      </c>
      <c r="O36" s="9">
        <v>2000</v>
      </c>
    </row>
    <row r="37" spans="4:15">
      <c r="D37" s="8"/>
      <c r="E37" s="8"/>
      <c r="F37" s="8"/>
      <c r="H37">
        <v>9</v>
      </c>
      <c r="J37" t="s">
        <v>4899</v>
      </c>
      <c r="K37">
        <v>20000</v>
      </c>
      <c r="M37" s="2">
        <v>1002</v>
      </c>
      <c r="N37" s="5" t="str">
        <f>VLOOKUP(M37,'#材料'!A:B,2,FALSE)</f>
        <v>钻石</v>
      </c>
      <c r="O37" s="9">
        <v>10000</v>
      </c>
    </row>
    <row r="38" spans="4:15">
      <c r="D38" s="8"/>
      <c r="E38" s="8"/>
      <c r="F38" s="8"/>
      <c r="M38" s="2">
        <v>24008</v>
      </c>
      <c r="N38" s="5" t="str">
        <f>VLOOKUP(M38,'#材料'!A:B,2,FALSE)</f>
        <v>神话精华</v>
      </c>
      <c r="O38" s="9">
        <v>15</v>
      </c>
    </row>
    <row r="39" spans="4:15">
      <c r="D39" s="8"/>
      <c r="E39" s="8"/>
      <c r="F39" s="8"/>
      <c r="M39" s="2">
        <v>32905</v>
      </c>
      <c r="N39" s="5" t="str">
        <f>VLOOKUP(M39,'#材料'!A:B,2,FALSE)</f>
        <v>5星狗粮包</v>
      </c>
      <c r="O39" s="9">
        <v>15</v>
      </c>
    </row>
    <row r="40" spans="4:15">
      <c r="D40" s="8"/>
      <c r="E40" s="8"/>
      <c r="F40" s="8"/>
      <c r="M40" s="2">
        <v>28003</v>
      </c>
      <c r="N40" s="5" t="str">
        <f>VLOOKUP(M40,'#材料'!A:B,2,FALSE)</f>
        <v>红色钥匙</v>
      </c>
      <c r="O40" s="9">
        <v>2000</v>
      </c>
    </row>
    <row r="41" spans="4:15">
      <c r="D41" s="8"/>
      <c r="E41" s="8"/>
      <c r="F41" s="8"/>
      <c r="H41">
        <v>10</v>
      </c>
      <c r="J41" t="s">
        <v>4901</v>
      </c>
      <c r="K41">
        <v>30000</v>
      </c>
      <c r="M41" s="2">
        <v>1002</v>
      </c>
      <c r="N41" s="5" t="str">
        <f>VLOOKUP(M41,'#材料'!A:B,2,FALSE)</f>
        <v>钻石</v>
      </c>
      <c r="O41" s="9">
        <v>20000</v>
      </c>
    </row>
    <row r="42" spans="4:15">
      <c r="D42" s="8"/>
      <c r="E42" s="8"/>
      <c r="F42" s="8"/>
      <c r="M42" s="33">
        <v>39008</v>
      </c>
      <c r="N42" s="5" t="str">
        <f>VLOOKUP(M42,'#材料'!A:B,2,FALSE)</f>
        <v>强化+12券</v>
      </c>
      <c r="O42" s="9">
        <v>1</v>
      </c>
    </row>
    <row r="43" spans="4:15">
      <c r="D43" s="8"/>
      <c r="E43" s="8"/>
      <c r="F43" s="8"/>
      <c r="M43" s="33">
        <v>24008</v>
      </c>
      <c r="N43" s="5" t="str">
        <f>VLOOKUP(M43,'#材料'!A:B,2,FALSE)</f>
        <v>神话精华</v>
      </c>
      <c r="O43" s="9">
        <v>20</v>
      </c>
    </row>
    <row r="44" spans="4:15">
      <c r="D44" s="8"/>
      <c r="E44" s="8"/>
      <c r="F44" s="8"/>
      <c r="M44" s="87">
        <v>31006</v>
      </c>
      <c r="N44" s="5" t="str">
        <f>VLOOKUP(M44,'#材料'!A:B,2,FALSE)</f>
        <v>神级经验药水</v>
      </c>
      <c r="O44" s="9">
        <v>10</v>
      </c>
    </row>
    <row r="45" spans="4:15">
      <c r="D45" s="8"/>
      <c r="E45" s="8"/>
      <c r="F45" s="8"/>
      <c r="M45" s="87">
        <v>28003</v>
      </c>
      <c r="N45" s="5" t="str">
        <f>VLOOKUP(M45,'#材料'!A:B,2,FALSE)</f>
        <v>红色钥匙</v>
      </c>
      <c r="O45" s="9">
        <v>2000</v>
      </c>
    </row>
    <row r="46" spans="4:15">
      <c r="D46" s="8"/>
      <c r="E46" s="8"/>
      <c r="F46" s="8"/>
      <c r="H46">
        <v>11</v>
      </c>
      <c r="J46" t="s">
        <v>4900</v>
      </c>
      <c r="K46">
        <v>40000</v>
      </c>
      <c r="M46" s="2">
        <v>1002</v>
      </c>
      <c r="N46" s="5" t="str">
        <f>VLOOKUP(M46,'#材料'!A:B,2,FALSE)</f>
        <v>钻石</v>
      </c>
      <c r="O46" s="9">
        <v>30000</v>
      </c>
    </row>
    <row r="47" spans="4:15">
      <c r="D47" s="8"/>
      <c r="E47" s="8"/>
      <c r="F47" s="8"/>
      <c r="M47" s="33">
        <v>39009</v>
      </c>
      <c r="N47" s="5" t="str">
        <f>VLOOKUP(M47,'#材料'!A:B,2,FALSE)</f>
        <v>强化+13券</v>
      </c>
      <c r="O47" s="9">
        <v>1</v>
      </c>
    </row>
    <row r="48" spans="4:15">
      <c r="D48" s="8"/>
      <c r="E48" s="8"/>
      <c r="F48" s="8"/>
      <c r="M48" s="16">
        <v>24008</v>
      </c>
      <c r="N48" s="5" t="str">
        <f>VLOOKUP(M48,'#材料'!A:B,2,FALSE)</f>
        <v>神话精华</v>
      </c>
      <c r="O48" s="9">
        <v>20</v>
      </c>
    </row>
    <row r="49" spans="1:15">
      <c r="D49" s="8"/>
      <c r="E49" s="8"/>
      <c r="F49" s="8"/>
      <c r="M49" s="16">
        <v>32905</v>
      </c>
      <c r="N49" s="5" t="str">
        <f>VLOOKUP(M49,'#材料'!A:B,2,FALSE)</f>
        <v>5星狗粮包</v>
      </c>
      <c r="O49" s="9">
        <v>20</v>
      </c>
    </row>
    <row r="50" spans="1:15">
      <c r="D50" s="8"/>
      <c r="E50" s="8"/>
      <c r="F50" s="8"/>
      <c r="M50" s="16">
        <v>28003</v>
      </c>
      <c r="N50" s="5" t="str">
        <f>VLOOKUP(M50,'#材料'!A:B,2,FALSE)</f>
        <v>红色钥匙</v>
      </c>
      <c r="O50" s="9">
        <v>2000</v>
      </c>
    </row>
    <row r="51" spans="1:15">
      <c r="D51" s="8"/>
      <c r="E51" s="8"/>
      <c r="F51" s="8"/>
      <c r="H51">
        <v>12</v>
      </c>
      <c r="J51" t="s">
        <v>4902</v>
      </c>
      <c r="K51">
        <v>50000</v>
      </c>
      <c r="M51" s="16">
        <v>1002</v>
      </c>
      <c r="N51" s="5" t="str">
        <f>VLOOKUP(M51,'#材料'!A:B,2,FALSE)</f>
        <v>钻石</v>
      </c>
      <c r="O51" s="9">
        <v>50000</v>
      </c>
    </row>
    <row r="52" spans="1:15">
      <c r="D52" s="8"/>
      <c r="E52" s="8"/>
      <c r="F52" s="8"/>
      <c r="M52" s="16">
        <v>39009</v>
      </c>
      <c r="N52" s="5" t="str">
        <f>VLOOKUP(M52,'#材料'!A:B,2,FALSE)</f>
        <v>强化+13券</v>
      </c>
      <c r="O52" s="9">
        <v>3</v>
      </c>
    </row>
    <row r="53" spans="1:15">
      <c r="D53" s="8"/>
      <c r="E53" s="8"/>
      <c r="F53" s="8"/>
      <c r="M53" s="16">
        <v>10064</v>
      </c>
      <c r="N53" s="5" t="str">
        <f>VLOOKUP(M53,'#材料'!A:B,2,FALSE)</f>
        <v>至尊帝王剑</v>
      </c>
      <c r="O53" s="9">
        <v>1</v>
      </c>
    </row>
    <row r="54" spans="1:15">
      <c r="D54" s="8"/>
      <c r="E54" s="8"/>
      <c r="F54" s="8"/>
      <c r="M54" s="16">
        <v>62012</v>
      </c>
      <c r="N54" s="5" t="str">
        <f>VLOOKUP(M54,'#材料'!A:B,2,FALSE)</f>
        <v>国王</v>
      </c>
      <c r="O54" s="9">
        <v>1</v>
      </c>
    </row>
    <row r="55" spans="1:15">
      <c r="A55">
        <v>201</v>
      </c>
      <c r="B55" t="s">
        <v>101</v>
      </c>
      <c r="C55">
        <v>3</v>
      </c>
      <c r="D55" s="8" t="s">
        <v>102</v>
      </c>
      <c r="E55" s="8">
        <v>-1</v>
      </c>
      <c r="F55" s="8">
        <v>0</v>
      </c>
      <c r="H55">
        <v>1</v>
      </c>
      <c r="J55" t="s">
        <v>103</v>
      </c>
      <c r="K55">
        <v>300</v>
      </c>
      <c r="M55">
        <v>1002</v>
      </c>
      <c r="N55" s="5" t="str">
        <f>VLOOKUP(M55,'#材料'!A:B,2,FALSE)</f>
        <v>钻石</v>
      </c>
      <c r="O55" s="9">
        <v>10</v>
      </c>
    </row>
    <row r="56" spans="1:15">
      <c r="D56" s="8"/>
      <c r="E56" s="8"/>
      <c r="F56" s="8"/>
      <c r="M56" s="14">
        <v>33001</v>
      </c>
      <c r="N56" s="5" t="str">
        <f>VLOOKUP(M56,'#材料'!A:B,2,FALSE)</f>
        <v>普通进阶箱</v>
      </c>
      <c r="O56" s="9">
        <v>5</v>
      </c>
    </row>
    <row r="57" spans="1:15">
      <c r="D57" s="8"/>
      <c r="E57" s="8"/>
      <c r="F57" s="8"/>
      <c r="H57">
        <v>2</v>
      </c>
      <c r="J57" t="s">
        <v>104</v>
      </c>
      <c r="K57">
        <v>600</v>
      </c>
      <c r="M57">
        <v>1002</v>
      </c>
      <c r="N57" s="5" t="str">
        <f>VLOOKUP(M57,'#材料'!A:B,2,FALSE)</f>
        <v>钻石</v>
      </c>
      <c r="O57" s="9">
        <v>50</v>
      </c>
    </row>
    <row r="58" spans="1:15">
      <c r="D58" s="8"/>
      <c r="E58" s="8"/>
      <c r="F58" s="8"/>
      <c r="M58" s="14">
        <v>33001</v>
      </c>
      <c r="N58" s="5" t="str">
        <f>VLOOKUP(M58,'#材料'!A:B,2,FALSE)</f>
        <v>普通进阶箱</v>
      </c>
      <c r="O58" s="9">
        <v>10</v>
      </c>
    </row>
    <row r="59" spans="1:15">
      <c r="D59" s="8"/>
      <c r="E59" s="8"/>
      <c r="F59" s="8"/>
      <c r="H59">
        <v>3</v>
      </c>
      <c r="J59" t="s">
        <v>105</v>
      </c>
      <c r="K59">
        <v>1000</v>
      </c>
      <c r="M59">
        <v>1002</v>
      </c>
      <c r="N59" s="5" t="str">
        <f>VLOOKUP(M59,'#材料'!A:B,2,FALSE)</f>
        <v>钻石</v>
      </c>
      <c r="O59" s="9">
        <v>100</v>
      </c>
    </row>
    <row r="60" spans="1:15">
      <c r="D60" s="8"/>
      <c r="E60" s="8"/>
      <c r="F60" s="8"/>
      <c r="M60" s="14">
        <v>33002</v>
      </c>
      <c r="N60" s="5" t="str">
        <f>VLOOKUP(M60,'#材料'!A:B,2,FALSE)</f>
        <v>优秀进阶箱</v>
      </c>
      <c r="O60" s="9">
        <v>5</v>
      </c>
    </row>
    <row r="61" spans="1:15">
      <c r="D61" s="8"/>
      <c r="E61" s="8"/>
      <c r="F61" s="8"/>
      <c r="H61">
        <v>4</v>
      </c>
      <c r="J61" t="s">
        <v>106</v>
      </c>
      <c r="K61">
        <v>2000</v>
      </c>
      <c r="M61">
        <v>1002</v>
      </c>
      <c r="N61" s="5" t="str">
        <f>VLOOKUP(M61,'#材料'!A:B,2,FALSE)</f>
        <v>钻石</v>
      </c>
      <c r="O61" s="9">
        <v>200</v>
      </c>
    </row>
    <row r="62" spans="1:15">
      <c r="D62" s="8"/>
      <c r="E62" s="8"/>
      <c r="F62" s="8"/>
      <c r="M62" s="14">
        <v>33002</v>
      </c>
      <c r="N62" s="5" t="str">
        <f>VLOOKUP(M62,'#材料'!A:B,2,FALSE)</f>
        <v>优秀进阶箱</v>
      </c>
      <c r="O62" s="9">
        <v>10</v>
      </c>
    </row>
    <row r="63" spans="1:15">
      <c r="D63" s="8"/>
      <c r="E63" s="8"/>
      <c r="F63" s="8"/>
      <c r="H63">
        <v>5</v>
      </c>
      <c r="J63" t="s">
        <v>107</v>
      </c>
      <c r="K63">
        <v>5000</v>
      </c>
      <c r="M63">
        <v>1002</v>
      </c>
      <c r="N63" s="5" t="str">
        <f>VLOOKUP(M63,'#材料'!A:B,2,FALSE)</f>
        <v>钻石</v>
      </c>
      <c r="O63" s="9">
        <v>300</v>
      </c>
    </row>
    <row r="64" spans="1:15">
      <c r="D64" s="8"/>
      <c r="E64" s="8"/>
      <c r="F64" s="8"/>
      <c r="M64" s="14">
        <v>33003</v>
      </c>
      <c r="N64" s="5" t="str">
        <f>VLOOKUP(M64,'#材料'!A:B,2,FALSE)</f>
        <v>精良进阶箱</v>
      </c>
      <c r="O64" s="9">
        <v>10</v>
      </c>
    </row>
    <row r="65" spans="4:15">
      <c r="D65" s="8"/>
      <c r="E65" s="8"/>
      <c r="F65" s="8"/>
      <c r="M65" s="16">
        <v>35001</v>
      </c>
      <c r="N65" s="5" t="str">
        <f>VLOOKUP(M65,'#材料'!A:B,2,FALSE)</f>
        <v>阿布特罗斯宝箱</v>
      </c>
      <c r="O65" s="9">
        <v>1</v>
      </c>
    </row>
    <row r="66" spans="4:15">
      <c r="D66" s="8"/>
      <c r="E66" s="8"/>
      <c r="F66" s="8"/>
      <c r="H66">
        <v>6</v>
      </c>
      <c r="J66" t="s">
        <v>108</v>
      </c>
      <c r="K66">
        <v>8000</v>
      </c>
      <c r="M66">
        <v>1002</v>
      </c>
      <c r="N66" s="5" t="str">
        <f>VLOOKUP(M66,'#材料'!A:B,2,FALSE)</f>
        <v>钻石</v>
      </c>
      <c r="O66" s="9">
        <v>400</v>
      </c>
    </row>
    <row r="67" spans="4:15">
      <c r="D67" s="8"/>
      <c r="E67" s="8"/>
      <c r="F67" s="8"/>
      <c r="M67" s="14">
        <v>33003</v>
      </c>
      <c r="N67" s="5" t="str">
        <f>VLOOKUP(M67,'#材料'!A:B,2,FALSE)</f>
        <v>精良进阶箱</v>
      </c>
      <c r="O67" s="9">
        <v>20</v>
      </c>
    </row>
    <row r="68" spans="4:15">
      <c r="D68" s="8"/>
      <c r="E68" s="8"/>
      <c r="F68" s="8"/>
      <c r="M68" s="16">
        <v>35001</v>
      </c>
      <c r="N68" s="5" t="str">
        <f>VLOOKUP(M68,'#材料'!A:B,2,FALSE)</f>
        <v>阿布特罗斯宝箱</v>
      </c>
      <c r="O68" s="9">
        <v>2</v>
      </c>
    </row>
    <row r="69" spans="4:15">
      <c r="D69" s="8"/>
      <c r="E69" s="8"/>
      <c r="F69" s="8"/>
      <c r="H69">
        <v>7</v>
      </c>
      <c r="J69" t="s">
        <v>109</v>
      </c>
      <c r="K69">
        <v>15000</v>
      </c>
      <c r="M69">
        <v>1002</v>
      </c>
      <c r="N69" s="5" t="str">
        <f>VLOOKUP(M69,'#材料'!A:B,2,FALSE)</f>
        <v>钻石</v>
      </c>
      <c r="O69" s="9">
        <v>600</v>
      </c>
    </row>
    <row r="70" spans="4:15">
      <c r="D70" s="8"/>
      <c r="E70" s="8"/>
      <c r="F70" s="8"/>
      <c r="M70" s="14">
        <v>33003</v>
      </c>
      <c r="N70" s="5" t="str">
        <f>VLOOKUP(M70,'#材料'!A:B,2,FALSE)</f>
        <v>精良进阶箱</v>
      </c>
      <c r="O70" s="9">
        <v>30</v>
      </c>
    </row>
    <row r="71" spans="4:15">
      <c r="D71" s="8"/>
      <c r="E71" s="8"/>
      <c r="F71" s="8"/>
      <c r="M71" s="16">
        <v>35001</v>
      </c>
      <c r="N71" s="5" t="str">
        <f>VLOOKUP(M71,'#材料'!A:B,2,FALSE)</f>
        <v>阿布特罗斯宝箱</v>
      </c>
      <c r="O71" s="9">
        <v>3</v>
      </c>
    </row>
    <row r="72" spans="4:15">
      <c r="D72" s="8"/>
      <c r="E72" s="8"/>
      <c r="F72" s="8"/>
      <c r="H72">
        <v>8</v>
      </c>
      <c r="J72" t="s">
        <v>110</v>
      </c>
      <c r="K72">
        <v>25000</v>
      </c>
      <c r="M72">
        <v>1002</v>
      </c>
      <c r="N72" s="5" t="str">
        <f>VLOOKUP(M72,'#材料'!A:B,2,FALSE)</f>
        <v>钻石</v>
      </c>
      <c r="O72" s="9">
        <v>800</v>
      </c>
    </row>
    <row r="73" spans="4:15">
      <c r="D73" s="8"/>
      <c r="E73" s="8"/>
      <c r="F73" s="8"/>
      <c r="M73" s="14">
        <v>33004</v>
      </c>
      <c r="N73" s="5" t="str">
        <f>VLOOKUP(M73,'#材料'!A:B,2,FALSE)</f>
        <v>史诗进阶箱</v>
      </c>
      <c r="O73" s="9">
        <v>20</v>
      </c>
    </row>
    <row r="74" spans="4:15">
      <c r="D74" s="8"/>
      <c r="E74" s="8"/>
      <c r="F74" s="8"/>
      <c r="M74" s="16">
        <v>35002</v>
      </c>
      <c r="N74" s="5" t="str">
        <f>VLOOKUP(M74,'#材料'!A:B,2,FALSE)</f>
        <v>阿布特罗斯超级宝箱</v>
      </c>
      <c r="O74" s="9">
        <v>1</v>
      </c>
    </row>
    <row r="75" spans="4:15">
      <c r="D75" s="8"/>
      <c r="E75" s="8"/>
      <c r="F75" s="8"/>
      <c r="H75">
        <v>9</v>
      </c>
      <c r="J75" t="s">
        <v>111</v>
      </c>
      <c r="K75">
        <v>45000</v>
      </c>
      <c r="M75">
        <v>1002</v>
      </c>
      <c r="N75" s="5" t="str">
        <f>VLOOKUP(M75,'#材料'!A:B,2,FALSE)</f>
        <v>钻石</v>
      </c>
      <c r="O75" s="9">
        <v>1000</v>
      </c>
    </row>
    <row r="76" spans="4:15">
      <c r="D76" s="8"/>
      <c r="E76" s="8"/>
      <c r="F76" s="8"/>
      <c r="M76" s="14">
        <v>33004</v>
      </c>
      <c r="N76" s="5" t="str">
        <f>VLOOKUP(M76,'#材料'!A:B,2,FALSE)</f>
        <v>史诗进阶箱</v>
      </c>
      <c r="O76" s="9">
        <v>30</v>
      </c>
    </row>
    <row r="77" spans="4:15">
      <c r="D77" s="8"/>
      <c r="E77" s="8"/>
      <c r="F77" s="8"/>
      <c r="M77" s="16">
        <v>35002</v>
      </c>
      <c r="N77" s="5" t="str">
        <f>VLOOKUP(M77,'#材料'!A:B,2,FALSE)</f>
        <v>阿布特罗斯超级宝箱</v>
      </c>
      <c r="O77" s="9">
        <v>2</v>
      </c>
    </row>
    <row r="78" spans="4:15">
      <c r="D78" s="8"/>
      <c r="E78" s="8"/>
      <c r="F78" s="8"/>
      <c r="H78">
        <v>10</v>
      </c>
      <c r="J78" t="s">
        <v>112</v>
      </c>
      <c r="K78">
        <v>70000</v>
      </c>
      <c r="M78">
        <v>1002</v>
      </c>
      <c r="N78" s="5" t="str">
        <f>VLOOKUP(M78,'#材料'!A:B,2,FALSE)</f>
        <v>钻石</v>
      </c>
      <c r="O78" s="9">
        <v>1500</v>
      </c>
    </row>
    <row r="79" spans="4:15">
      <c r="D79" s="8"/>
      <c r="E79" s="8"/>
      <c r="F79" s="8"/>
      <c r="M79" s="14">
        <v>33004</v>
      </c>
      <c r="N79" s="5" t="str">
        <f>VLOOKUP(M79,'#材料'!A:B,2,FALSE)</f>
        <v>史诗进阶箱</v>
      </c>
      <c r="O79" s="9">
        <v>40</v>
      </c>
    </row>
    <row r="80" spans="4:15">
      <c r="D80" s="8"/>
      <c r="E80" s="8"/>
      <c r="F80" s="8"/>
      <c r="M80" s="33">
        <v>39007</v>
      </c>
      <c r="N80" s="5" t="str">
        <f>VLOOKUP(M80,'#材料'!A:B,2,FALSE)</f>
        <v>强化+11券</v>
      </c>
      <c r="O80" s="9">
        <v>1</v>
      </c>
    </row>
    <row r="81" spans="1:15">
      <c r="D81" s="8"/>
      <c r="E81" s="8"/>
      <c r="F81" s="8"/>
      <c r="H81">
        <v>11</v>
      </c>
      <c r="J81" t="s">
        <v>113</v>
      </c>
      <c r="K81">
        <v>110000</v>
      </c>
      <c r="M81">
        <v>1002</v>
      </c>
      <c r="N81" s="5" t="str">
        <f>VLOOKUP(M81,'#材料'!A:B,2,FALSE)</f>
        <v>钻石</v>
      </c>
      <c r="O81" s="9">
        <v>2000</v>
      </c>
    </row>
    <row r="82" spans="1:15">
      <c r="D82" s="8"/>
      <c r="E82" s="8"/>
      <c r="F82" s="8"/>
      <c r="M82" s="14">
        <v>33004</v>
      </c>
      <c r="N82" s="5" t="str">
        <f>VLOOKUP(M82,'#材料'!A:B,2,FALSE)</f>
        <v>史诗进阶箱</v>
      </c>
      <c r="O82" s="9">
        <v>50</v>
      </c>
    </row>
    <row r="83" spans="1:15">
      <c r="D83" s="8"/>
      <c r="E83" s="8"/>
      <c r="F83" s="8"/>
      <c r="M83" s="33">
        <v>34092</v>
      </c>
      <c r="N83" s="5" t="str">
        <f>VLOOKUP(M83,'#材料'!A:B,2,FALSE)</f>
        <v>传说英雄碎片自选包</v>
      </c>
      <c r="O83" s="9">
        <v>30</v>
      </c>
    </row>
    <row r="84" spans="1:15">
      <c r="D84" s="8"/>
      <c r="E84" s="8"/>
      <c r="F84" s="8"/>
      <c r="H84">
        <v>12</v>
      </c>
      <c r="J84" t="s">
        <v>114</v>
      </c>
      <c r="K84">
        <v>170000</v>
      </c>
      <c r="M84">
        <v>1002</v>
      </c>
      <c r="N84" s="5" t="str">
        <f>VLOOKUP(M84,'#材料'!A:B,2,FALSE)</f>
        <v>钻石</v>
      </c>
      <c r="O84" s="9">
        <v>2500</v>
      </c>
    </row>
    <row r="85" spans="1:15">
      <c r="D85" s="8"/>
      <c r="E85" s="8"/>
      <c r="F85" s="8"/>
      <c r="M85" s="14">
        <v>33004</v>
      </c>
      <c r="N85" s="5" t="str">
        <f>VLOOKUP(M85,'#材料'!A:B,2,FALSE)</f>
        <v>史诗进阶箱</v>
      </c>
      <c r="O85" s="9">
        <v>60</v>
      </c>
    </row>
    <row r="86" spans="1:15">
      <c r="D86" s="8"/>
      <c r="E86" s="8"/>
      <c r="F86" s="8"/>
      <c r="M86" s="33">
        <v>39008</v>
      </c>
      <c r="N86" s="5" t="str">
        <f>VLOOKUP(M86,'#材料'!A:B,2,FALSE)</f>
        <v>强化+12券</v>
      </c>
      <c r="O86" s="9">
        <v>1</v>
      </c>
    </row>
    <row r="87" spans="1:15">
      <c r="D87" s="8"/>
      <c r="E87" s="8"/>
      <c r="F87" s="8"/>
      <c r="H87">
        <v>13</v>
      </c>
      <c r="J87" t="s">
        <v>115</v>
      </c>
      <c r="K87">
        <v>250000</v>
      </c>
      <c r="M87">
        <v>1002</v>
      </c>
      <c r="N87" s="5" t="str">
        <f>VLOOKUP(M87,'#材料'!A:B,2,FALSE)</f>
        <v>钻石</v>
      </c>
      <c r="O87" s="9">
        <v>3000</v>
      </c>
    </row>
    <row r="88" spans="1:15">
      <c r="D88" s="8"/>
      <c r="E88" s="8"/>
      <c r="F88" s="8"/>
      <c r="M88" s="14">
        <v>33005</v>
      </c>
      <c r="N88" s="5" t="str">
        <f>VLOOKUP(M88,'#材料'!A:B,2,FALSE)</f>
        <v>传说进阶箱</v>
      </c>
      <c r="O88" s="9">
        <v>40</v>
      </c>
    </row>
    <row r="89" spans="1:15">
      <c r="D89" s="8"/>
      <c r="E89" s="8"/>
      <c r="F89" s="8"/>
      <c r="M89" s="33">
        <v>34093</v>
      </c>
      <c r="N89" s="5" t="str">
        <f>VLOOKUP(M89,'#材料'!A:B,2,FALSE)</f>
        <v>神话英雄碎片自选包</v>
      </c>
      <c r="O89" s="9">
        <v>30</v>
      </c>
    </row>
    <row r="90" spans="1:15">
      <c r="D90" s="8"/>
      <c r="E90" s="8"/>
      <c r="F90" s="8"/>
      <c r="H90">
        <v>14</v>
      </c>
      <c r="J90" t="s">
        <v>116</v>
      </c>
      <c r="K90">
        <v>350000</v>
      </c>
      <c r="M90">
        <v>1002</v>
      </c>
      <c r="N90" s="5" t="str">
        <f>VLOOKUP(M90,'#材料'!A:B,2,FALSE)</f>
        <v>钻石</v>
      </c>
      <c r="O90" s="9">
        <v>5000</v>
      </c>
    </row>
    <row r="91" spans="1:15">
      <c r="D91" s="8"/>
      <c r="E91" s="8"/>
      <c r="F91" s="8"/>
      <c r="M91" s="14">
        <v>33005</v>
      </c>
      <c r="N91" s="5" t="str">
        <f>VLOOKUP(M91,'#材料'!A:B,2,FALSE)</f>
        <v>传说进阶箱</v>
      </c>
      <c r="O91" s="9">
        <v>50</v>
      </c>
    </row>
    <row r="92" spans="1:15">
      <c r="D92" s="8"/>
      <c r="E92" s="8"/>
      <c r="F92" s="8"/>
      <c r="M92" s="16">
        <v>35003</v>
      </c>
      <c r="N92" s="5" t="str">
        <f>VLOOKUP(M92,'#材料'!A:B,2,FALSE)</f>
        <v>阿布特罗斯传奇宝箱</v>
      </c>
      <c r="O92" s="9">
        <v>5</v>
      </c>
    </row>
    <row r="93" spans="1:15">
      <c r="D93" s="8"/>
      <c r="E93" s="8"/>
      <c r="F93" s="8"/>
      <c r="H93">
        <v>15</v>
      </c>
      <c r="J93" t="s">
        <v>117</v>
      </c>
      <c r="K93">
        <v>500000</v>
      </c>
      <c r="M93">
        <v>1002</v>
      </c>
      <c r="N93" s="5" t="str">
        <f>VLOOKUP(M93,'#材料'!A:B,2,FALSE)</f>
        <v>钻石</v>
      </c>
      <c r="O93" s="9">
        <v>10000</v>
      </c>
    </row>
    <row r="94" spans="1:15">
      <c r="D94" s="8"/>
      <c r="E94" s="8"/>
      <c r="F94" s="8"/>
      <c r="M94" s="14">
        <v>33005</v>
      </c>
      <c r="N94" s="5" t="str">
        <f>VLOOKUP(M94,'#材料'!A:B,2,FALSE)</f>
        <v>传说进阶箱</v>
      </c>
      <c r="O94" s="9">
        <v>100</v>
      </c>
    </row>
    <row r="95" spans="1:15">
      <c r="D95" s="8"/>
      <c r="E95" s="8"/>
      <c r="F95" s="8"/>
      <c r="M95" s="33">
        <v>34093</v>
      </c>
      <c r="N95" s="5" t="str">
        <f>VLOOKUP(M95,'#材料'!A:B,2,FALSE)</f>
        <v>神话英雄碎片自选包</v>
      </c>
      <c r="O95" s="9">
        <v>60</v>
      </c>
    </row>
    <row r="96" spans="1:15">
      <c r="A96">
        <v>202</v>
      </c>
      <c r="B96" t="s">
        <v>412</v>
      </c>
      <c r="C96">
        <v>21</v>
      </c>
      <c r="D96" t="s">
        <v>411</v>
      </c>
      <c r="E96">
        <v>14</v>
      </c>
      <c r="F96">
        <v>1</v>
      </c>
      <c r="H96">
        <v>1</v>
      </c>
      <c r="J96" t="s">
        <v>408</v>
      </c>
      <c r="K96">
        <v>15</v>
      </c>
      <c r="M96" s="33">
        <v>28201</v>
      </c>
      <c r="N96" s="5" t="str">
        <f>VLOOKUP(M96,'#材料'!A:B,2,FALSE)</f>
        <v>深渊票</v>
      </c>
      <c r="O96" s="33">
        <v>25</v>
      </c>
    </row>
    <row r="97" spans="8:15">
      <c r="M97" s="14">
        <v>33003</v>
      </c>
      <c r="N97" s="5" t="str">
        <f>VLOOKUP(M97,'#材料'!A:B,2,FALSE)</f>
        <v>精良进阶箱</v>
      </c>
      <c r="O97" s="33">
        <v>5</v>
      </c>
    </row>
    <row r="98" spans="8:15">
      <c r="H98">
        <v>2</v>
      </c>
      <c r="J98" t="s">
        <v>408</v>
      </c>
      <c r="K98">
        <v>15</v>
      </c>
      <c r="M98" s="33">
        <v>28201</v>
      </c>
      <c r="N98" s="5" t="str">
        <f>VLOOKUP(M98,'#材料'!A:B,2,FALSE)</f>
        <v>深渊票</v>
      </c>
      <c r="O98" s="33">
        <v>25</v>
      </c>
    </row>
    <row r="99" spans="8:15">
      <c r="M99" s="14">
        <v>33003</v>
      </c>
      <c r="N99" s="5" t="str">
        <f>VLOOKUP(M99,'#材料'!A:B,2,FALSE)</f>
        <v>精良进阶箱</v>
      </c>
      <c r="O99" s="33">
        <v>5</v>
      </c>
    </row>
    <row r="100" spans="8:15">
      <c r="H100">
        <v>3</v>
      </c>
      <c r="J100" t="s">
        <v>407</v>
      </c>
      <c r="K100">
        <v>15</v>
      </c>
      <c r="M100" s="33">
        <v>28201</v>
      </c>
      <c r="N100" s="5" t="str">
        <f>VLOOKUP(M100,'#材料'!A:B,2,FALSE)</f>
        <v>深渊票</v>
      </c>
      <c r="O100" s="33">
        <v>25</v>
      </c>
    </row>
    <row r="101" spans="8:15">
      <c r="M101" s="14">
        <v>33003</v>
      </c>
      <c r="N101" s="5" t="str">
        <f>VLOOKUP(M101,'#材料'!A:B,2,FALSE)</f>
        <v>精良进阶箱</v>
      </c>
      <c r="O101" s="33">
        <v>5</v>
      </c>
    </row>
    <row r="102" spans="8:15">
      <c r="H102">
        <v>4</v>
      </c>
      <c r="J102" t="s">
        <v>407</v>
      </c>
      <c r="K102">
        <v>15</v>
      </c>
      <c r="M102" s="33">
        <v>28201</v>
      </c>
      <c r="N102" s="5" t="str">
        <f>VLOOKUP(M102,'#材料'!A:B,2,FALSE)</f>
        <v>深渊票</v>
      </c>
      <c r="O102" s="33">
        <v>25</v>
      </c>
    </row>
    <row r="103" spans="8:15">
      <c r="M103" s="14">
        <v>33003</v>
      </c>
      <c r="N103" s="5" t="str">
        <f>VLOOKUP(M103,'#材料'!A:B,2,FALSE)</f>
        <v>精良进阶箱</v>
      </c>
      <c r="O103" s="33">
        <v>5</v>
      </c>
    </row>
    <row r="104" spans="8:15">
      <c r="H104">
        <v>5</v>
      </c>
      <c r="J104" t="s">
        <v>407</v>
      </c>
      <c r="K104">
        <v>15</v>
      </c>
      <c r="M104" s="33">
        <v>28201</v>
      </c>
      <c r="N104" s="5" t="str">
        <f>VLOOKUP(M104,'#材料'!A:B,2,FALSE)</f>
        <v>深渊票</v>
      </c>
      <c r="O104" s="33">
        <v>25</v>
      </c>
    </row>
    <row r="105" spans="8:15">
      <c r="M105" s="14">
        <v>33003</v>
      </c>
      <c r="N105" s="5" t="str">
        <f>VLOOKUP(M105,'#材料'!A:B,2,FALSE)</f>
        <v>精良进阶箱</v>
      </c>
      <c r="O105" s="33">
        <v>5</v>
      </c>
    </row>
    <row r="106" spans="8:15">
      <c r="H106">
        <v>6</v>
      </c>
      <c r="J106" t="s">
        <v>407</v>
      </c>
      <c r="K106">
        <v>15</v>
      </c>
      <c r="M106" s="33">
        <v>28201</v>
      </c>
      <c r="N106" s="5" t="str">
        <f>VLOOKUP(M106,'#材料'!A:B,2,FALSE)</f>
        <v>深渊票</v>
      </c>
      <c r="O106" s="33">
        <v>25</v>
      </c>
    </row>
    <row r="107" spans="8:15">
      <c r="M107" s="14">
        <v>33004</v>
      </c>
      <c r="N107" s="5" t="str">
        <f>VLOOKUP(M107,'#材料'!A:B,2,FALSE)</f>
        <v>史诗进阶箱</v>
      </c>
      <c r="O107" s="33">
        <v>5</v>
      </c>
    </row>
    <row r="108" spans="8:15">
      <c r="H108">
        <v>7</v>
      </c>
      <c r="J108" t="s">
        <v>407</v>
      </c>
      <c r="K108">
        <v>15</v>
      </c>
      <c r="M108" s="33">
        <v>28201</v>
      </c>
      <c r="N108" s="5" t="str">
        <f>VLOOKUP(M108,'#材料'!A:B,2,FALSE)</f>
        <v>深渊票</v>
      </c>
      <c r="O108" s="33">
        <v>25</v>
      </c>
    </row>
    <row r="109" spans="8:15">
      <c r="M109" s="14">
        <v>33004</v>
      </c>
      <c r="N109" s="5" t="str">
        <f>VLOOKUP(M109,'#材料'!A:B,2,FALSE)</f>
        <v>史诗进阶箱</v>
      </c>
      <c r="O109" s="33">
        <v>5</v>
      </c>
    </row>
    <row r="110" spans="8:15">
      <c r="H110">
        <v>8</v>
      </c>
      <c r="J110" t="s">
        <v>407</v>
      </c>
      <c r="K110">
        <v>15</v>
      </c>
      <c r="M110" s="33">
        <v>28201</v>
      </c>
      <c r="N110" s="5" t="str">
        <f>VLOOKUP(M110,'#材料'!A:B,2,FALSE)</f>
        <v>深渊票</v>
      </c>
      <c r="O110" s="33">
        <v>25</v>
      </c>
    </row>
    <row r="111" spans="8:15">
      <c r="M111" s="14">
        <v>33004</v>
      </c>
      <c r="N111" s="5" t="str">
        <f>VLOOKUP(M111,'#材料'!A:B,2,FALSE)</f>
        <v>史诗进阶箱</v>
      </c>
      <c r="O111" s="33">
        <v>5</v>
      </c>
    </row>
    <row r="112" spans="8:15">
      <c r="H112">
        <v>9</v>
      </c>
      <c r="J112" t="s">
        <v>407</v>
      </c>
      <c r="K112">
        <v>15</v>
      </c>
      <c r="M112" s="33">
        <v>28201</v>
      </c>
      <c r="N112" s="5" t="str">
        <f>VLOOKUP(M112,'#材料'!A:B,2,FALSE)</f>
        <v>深渊票</v>
      </c>
      <c r="O112" s="33">
        <v>25</v>
      </c>
    </row>
    <row r="113" spans="1:15">
      <c r="M113" s="34">
        <v>33004</v>
      </c>
      <c r="N113" s="5" t="str">
        <f>VLOOKUP(M113,'#材料'!A:B,2,FALSE)</f>
        <v>史诗进阶箱</v>
      </c>
      <c r="O113" s="35">
        <v>5</v>
      </c>
    </row>
    <row r="114" spans="1:15">
      <c r="H114">
        <v>10</v>
      </c>
      <c r="J114" t="s">
        <v>407</v>
      </c>
      <c r="K114">
        <v>15</v>
      </c>
      <c r="M114" s="33">
        <v>28201</v>
      </c>
      <c r="N114" s="5" t="str">
        <f>VLOOKUP(M114,'#材料'!A:B,2,FALSE)</f>
        <v>深渊票</v>
      </c>
      <c r="O114" s="33">
        <v>25</v>
      </c>
    </row>
    <row r="115" spans="1:15">
      <c r="M115" s="34">
        <v>33004</v>
      </c>
      <c r="N115" s="5" t="str">
        <f>VLOOKUP(M115,'#材料'!A:B,2,FALSE)</f>
        <v>史诗进阶箱</v>
      </c>
      <c r="O115" s="35">
        <v>5</v>
      </c>
    </row>
    <row r="116" spans="1:15">
      <c r="H116">
        <v>11</v>
      </c>
      <c r="J116" t="s">
        <v>407</v>
      </c>
      <c r="K116">
        <v>15</v>
      </c>
      <c r="M116" s="33">
        <v>28201</v>
      </c>
      <c r="N116" s="5" t="str">
        <f>VLOOKUP(M116,'#材料'!A:B,2,FALSE)</f>
        <v>深渊票</v>
      </c>
      <c r="O116" s="33">
        <v>25</v>
      </c>
    </row>
    <row r="117" spans="1:15">
      <c r="M117" s="34">
        <v>33004</v>
      </c>
      <c r="N117" s="5" t="str">
        <f>VLOOKUP(M117,'#材料'!A:B,2,FALSE)</f>
        <v>史诗进阶箱</v>
      </c>
      <c r="O117" s="35">
        <v>5</v>
      </c>
    </row>
    <row r="118" spans="1:15">
      <c r="H118">
        <v>12</v>
      </c>
      <c r="J118" t="s">
        <v>407</v>
      </c>
      <c r="K118">
        <v>15</v>
      </c>
      <c r="M118" s="33">
        <v>28201</v>
      </c>
      <c r="N118" s="5" t="str">
        <f>VLOOKUP(M118,'#材料'!A:B,2,FALSE)</f>
        <v>深渊票</v>
      </c>
      <c r="O118" s="33">
        <v>25</v>
      </c>
    </row>
    <row r="119" spans="1:15">
      <c r="M119" s="14">
        <v>33005</v>
      </c>
      <c r="N119" s="5" t="str">
        <f>VLOOKUP(M119,'#材料'!A:B,2,FALSE)</f>
        <v>传说进阶箱</v>
      </c>
      <c r="O119" s="35">
        <v>5</v>
      </c>
    </row>
    <row r="120" spans="1:15">
      <c r="H120">
        <v>13</v>
      </c>
      <c r="J120" t="s">
        <v>407</v>
      </c>
      <c r="K120">
        <v>15</v>
      </c>
      <c r="M120" s="33">
        <v>28201</v>
      </c>
      <c r="N120" s="5" t="str">
        <f>VLOOKUP(M120,'#材料'!A:B,2,FALSE)</f>
        <v>深渊票</v>
      </c>
      <c r="O120" s="33">
        <v>25</v>
      </c>
    </row>
    <row r="121" spans="1:15">
      <c r="M121" s="14">
        <v>33005</v>
      </c>
      <c r="N121" s="5" t="str">
        <f>VLOOKUP(M121,'#材料'!A:B,2,FALSE)</f>
        <v>传说进阶箱</v>
      </c>
      <c r="O121" s="35">
        <v>5</v>
      </c>
    </row>
    <row r="122" spans="1:15">
      <c r="H122">
        <v>14</v>
      </c>
      <c r="J122" t="s">
        <v>407</v>
      </c>
      <c r="K122">
        <v>15</v>
      </c>
      <c r="M122" s="33">
        <v>28201</v>
      </c>
      <c r="N122" s="5" t="str">
        <f>VLOOKUP(M122,'#材料'!A:B,2,FALSE)</f>
        <v>深渊票</v>
      </c>
      <c r="O122" s="33">
        <v>25</v>
      </c>
    </row>
    <row r="123" spans="1:15">
      <c r="M123" s="14">
        <v>33005</v>
      </c>
      <c r="N123" s="5" t="str">
        <f>VLOOKUP(M123,'#材料'!A:B,2,FALSE)</f>
        <v>传说进阶箱</v>
      </c>
      <c r="O123" s="35">
        <v>5</v>
      </c>
    </row>
    <row r="124" spans="1:15">
      <c r="A124">
        <v>203</v>
      </c>
      <c r="B124" t="s">
        <v>439</v>
      </c>
      <c r="C124">
        <v>11</v>
      </c>
      <c r="D124" t="s">
        <v>613</v>
      </c>
      <c r="E124">
        <v>14</v>
      </c>
      <c r="F124">
        <v>0</v>
      </c>
      <c r="H124">
        <v>1</v>
      </c>
      <c r="J124" t="s">
        <v>614</v>
      </c>
      <c r="K124">
        <v>5</v>
      </c>
      <c r="M124" s="14">
        <v>33001</v>
      </c>
      <c r="N124" s="5" t="str">
        <f>VLOOKUP(M124,'#材料'!A:B,2,FALSE)</f>
        <v>普通进阶箱</v>
      </c>
      <c r="O124" s="33">
        <v>10</v>
      </c>
    </row>
    <row r="125" spans="1:15">
      <c r="M125" s="12">
        <v>34001</v>
      </c>
      <c r="N125" s="5" t="str">
        <f>VLOOKUP(M125,'#材料'!A:B,2,FALSE)</f>
        <v>史诗英雄碎片包</v>
      </c>
      <c r="O125" s="33">
        <v>5</v>
      </c>
    </row>
    <row r="126" spans="1:15">
      <c r="H126">
        <v>2</v>
      </c>
      <c r="J126" t="s">
        <v>571</v>
      </c>
      <c r="K126">
        <v>10</v>
      </c>
      <c r="M126" s="14">
        <v>33001</v>
      </c>
      <c r="N126" s="5" t="str">
        <f>VLOOKUP(M126,'#材料'!A:B,2,FALSE)</f>
        <v>普通进阶箱</v>
      </c>
      <c r="O126" s="33">
        <v>10</v>
      </c>
    </row>
    <row r="127" spans="1:15">
      <c r="M127" s="12">
        <v>34001</v>
      </c>
      <c r="N127" s="5" t="str">
        <f>VLOOKUP(M127,'#材料'!A:B,2,FALSE)</f>
        <v>史诗英雄碎片包</v>
      </c>
      <c r="O127" s="33">
        <v>10</v>
      </c>
    </row>
    <row r="128" spans="1:15">
      <c r="H128">
        <v>3</v>
      </c>
      <c r="J128" t="s">
        <v>615</v>
      </c>
      <c r="K128">
        <v>15</v>
      </c>
      <c r="M128" s="14">
        <v>33002</v>
      </c>
      <c r="N128" s="5" t="str">
        <f>VLOOKUP(M128,'#材料'!A:B,2,FALSE)</f>
        <v>优秀进阶箱</v>
      </c>
      <c r="O128" s="33">
        <v>10</v>
      </c>
    </row>
    <row r="129" spans="1:15">
      <c r="M129" s="12">
        <v>34001</v>
      </c>
      <c r="N129" s="5" t="str">
        <f>VLOOKUP(M129,'#材料'!A:B,2,FALSE)</f>
        <v>史诗英雄碎片包</v>
      </c>
      <c r="O129" s="33">
        <v>15</v>
      </c>
    </row>
    <row r="130" spans="1:15">
      <c r="H130">
        <v>4</v>
      </c>
      <c r="J130" t="s">
        <v>616</v>
      </c>
      <c r="K130">
        <v>25</v>
      </c>
      <c r="M130" s="14">
        <v>33002</v>
      </c>
      <c r="N130" s="5" t="str">
        <f>VLOOKUP(M130,'#材料'!A:B,2,FALSE)</f>
        <v>优秀进阶箱</v>
      </c>
      <c r="O130" s="33">
        <v>10</v>
      </c>
    </row>
    <row r="131" spans="1:15">
      <c r="M131" s="12">
        <v>34001</v>
      </c>
      <c r="N131" s="5" t="str">
        <f>VLOOKUP(M131,'#材料'!A:B,2,FALSE)</f>
        <v>史诗英雄碎片包</v>
      </c>
      <c r="O131" s="33">
        <v>20</v>
      </c>
    </row>
    <row r="132" spans="1:15">
      <c r="H132">
        <v>5</v>
      </c>
      <c r="J132" t="s">
        <v>617</v>
      </c>
      <c r="K132">
        <v>40</v>
      </c>
      <c r="M132" s="14">
        <v>33003</v>
      </c>
      <c r="N132" s="5" t="str">
        <f>VLOOKUP(M132,'#材料'!A:B,2,FALSE)</f>
        <v>精良进阶箱</v>
      </c>
      <c r="O132" s="33">
        <v>10</v>
      </c>
    </row>
    <row r="133" spans="1:15">
      <c r="M133" s="12">
        <v>34002</v>
      </c>
      <c r="N133" s="5" t="str">
        <f>VLOOKUP(M133,'#材料'!A:B,2,FALSE)</f>
        <v>传说英雄碎片包</v>
      </c>
      <c r="O133" s="33">
        <v>5</v>
      </c>
    </row>
    <row r="134" spans="1:15">
      <c r="H134">
        <v>6</v>
      </c>
      <c r="J134" t="s">
        <v>618</v>
      </c>
      <c r="K134">
        <v>60</v>
      </c>
      <c r="M134" s="14">
        <v>33003</v>
      </c>
      <c r="N134" s="5" t="str">
        <f>VLOOKUP(M134,'#材料'!A:B,2,FALSE)</f>
        <v>精良进阶箱</v>
      </c>
      <c r="O134" s="33">
        <v>10</v>
      </c>
    </row>
    <row r="135" spans="1:15">
      <c r="M135" s="12">
        <v>34002</v>
      </c>
      <c r="N135" s="5" t="str">
        <f>VLOOKUP(M135,'#材料'!A:B,2,FALSE)</f>
        <v>传说英雄碎片包</v>
      </c>
      <c r="O135" s="33">
        <v>10</v>
      </c>
    </row>
    <row r="136" spans="1:15">
      <c r="A136">
        <v>204</v>
      </c>
      <c r="B136" t="s">
        <v>4835</v>
      </c>
      <c r="C136">
        <v>43</v>
      </c>
      <c r="D136" s="8" t="s">
        <v>4927</v>
      </c>
      <c r="E136" s="8">
        <v>7</v>
      </c>
      <c r="F136" s="8">
        <v>0</v>
      </c>
      <c r="H136">
        <v>1</v>
      </c>
      <c r="J136" t="s">
        <v>4778</v>
      </c>
      <c r="K136">
        <v>100</v>
      </c>
      <c r="M136" s="2">
        <v>24101</v>
      </c>
      <c r="N136" s="5" t="str">
        <f>VLOOKUP(M136,'#材料'!A:B,2,FALSE)</f>
        <v>普通技能石</v>
      </c>
      <c r="O136" s="9">
        <v>100</v>
      </c>
    </row>
    <row r="137" spans="1:15">
      <c r="D137" s="8"/>
      <c r="E137" s="8"/>
      <c r="F137" s="8"/>
      <c r="M137" s="33">
        <v>33001</v>
      </c>
      <c r="N137" s="5" t="str">
        <f>VLOOKUP(M137,'#材料'!A:B,2,FALSE)</f>
        <v>普通进阶箱</v>
      </c>
      <c r="O137" s="9">
        <v>100</v>
      </c>
    </row>
    <row r="138" spans="1:15">
      <c r="D138" s="8"/>
      <c r="E138" s="8"/>
      <c r="F138" s="8"/>
      <c r="M138" s="16">
        <v>24010</v>
      </c>
      <c r="N138" s="5" t="str">
        <f>VLOOKUP(M138,'#材料'!A:B,2,FALSE)</f>
        <v>神话灵魂</v>
      </c>
      <c r="O138" s="9">
        <v>2</v>
      </c>
    </row>
    <row r="139" spans="1:15">
      <c r="D139" s="8"/>
      <c r="E139" s="8"/>
      <c r="F139" s="8"/>
      <c r="M139" s="16">
        <v>28003</v>
      </c>
      <c r="N139" s="5" t="str">
        <f>VLOOKUP(M139,'#材料'!A:B,2,FALSE)</f>
        <v>红色钥匙</v>
      </c>
      <c r="O139" s="9">
        <v>200</v>
      </c>
    </row>
    <row r="140" spans="1:15">
      <c r="D140" s="8"/>
      <c r="E140" s="8"/>
      <c r="F140" s="8"/>
      <c r="H140">
        <v>2</v>
      </c>
      <c r="J140" t="s">
        <v>4784</v>
      </c>
      <c r="K140">
        <v>200</v>
      </c>
      <c r="M140" s="2">
        <v>24102</v>
      </c>
      <c r="N140" s="5" t="str">
        <f>VLOOKUP(M140,'#材料'!A:B,2,FALSE)</f>
        <v>史诗技能石</v>
      </c>
      <c r="O140" s="9">
        <v>50</v>
      </c>
    </row>
    <row r="141" spans="1:15">
      <c r="D141" s="8"/>
      <c r="E141" s="8"/>
      <c r="F141" s="8"/>
      <c r="M141" s="33">
        <v>33002</v>
      </c>
      <c r="N141" s="5" t="str">
        <f>VLOOKUP(M141,'#材料'!A:B,2,FALSE)</f>
        <v>优秀进阶箱</v>
      </c>
      <c r="O141" s="9">
        <v>100</v>
      </c>
    </row>
    <row r="142" spans="1:15">
      <c r="D142" s="8"/>
      <c r="E142" s="8"/>
      <c r="F142" s="8"/>
      <c r="M142" s="16">
        <v>24010</v>
      </c>
      <c r="N142" s="5" t="str">
        <f>VLOOKUP(M142,'#材料'!A:B,2,FALSE)</f>
        <v>神话灵魂</v>
      </c>
      <c r="O142" s="9">
        <v>5</v>
      </c>
    </row>
    <row r="143" spans="1:15">
      <c r="D143" s="8"/>
      <c r="E143" s="8"/>
      <c r="F143" s="8"/>
      <c r="M143" s="16">
        <v>28003</v>
      </c>
      <c r="N143" s="5" t="str">
        <f>VLOOKUP(M143,'#材料'!A:B,2,FALSE)</f>
        <v>红色钥匙</v>
      </c>
      <c r="O143" s="9">
        <v>200</v>
      </c>
    </row>
    <row r="144" spans="1:15">
      <c r="D144" s="8"/>
      <c r="E144" s="8"/>
      <c r="F144" s="8"/>
      <c r="H144">
        <v>3</v>
      </c>
      <c r="J144" t="s">
        <v>4903</v>
      </c>
      <c r="K144">
        <v>300</v>
      </c>
      <c r="M144" s="2">
        <v>24103</v>
      </c>
      <c r="N144" s="5" t="str">
        <f>VLOOKUP(M144,'#材料'!A:B,2,FALSE)</f>
        <v>传说技能石</v>
      </c>
      <c r="O144" s="9">
        <v>50</v>
      </c>
    </row>
    <row r="145" spans="4:15">
      <c r="D145" s="8"/>
      <c r="E145" s="8"/>
      <c r="F145" s="8"/>
      <c r="M145" s="33">
        <v>33003</v>
      </c>
      <c r="N145" s="5" t="str">
        <f>VLOOKUP(M145,'#材料'!A:B,2,FALSE)</f>
        <v>精良进阶箱</v>
      </c>
      <c r="O145" s="9">
        <v>100</v>
      </c>
    </row>
    <row r="146" spans="4:15">
      <c r="D146" s="8"/>
      <c r="E146" s="8"/>
      <c r="F146" s="8"/>
      <c r="M146" s="16">
        <v>33004</v>
      </c>
      <c r="N146" s="5" t="str">
        <f>VLOOKUP(M146,'#材料'!A:B,2,FALSE)</f>
        <v>史诗进阶箱</v>
      </c>
      <c r="O146" s="9">
        <v>100</v>
      </c>
    </row>
    <row r="147" spans="4:15">
      <c r="D147" s="8"/>
      <c r="E147" s="8"/>
      <c r="F147" s="8"/>
      <c r="M147" s="16">
        <v>28003</v>
      </c>
      <c r="N147" s="5" t="str">
        <f>VLOOKUP(M147,'#材料'!A:B,2,FALSE)</f>
        <v>红色钥匙</v>
      </c>
      <c r="O147" s="9">
        <v>200</v>
      </c>
    </row>
    <row r="148" spans="4:15">
      <c r="D148" s="8"/>
      <c r="E148" s="8"/>
      <c r="F148" s="8"/>
      <c r="H148">
        <v>4</v>
      </c>
      <c r="J148" t="s">
        <v>4779</v>
      </c>
      <c r="K148">
        <v>500</v>
      </c>
      <c r="M148" s="2">
        <v>24104</v>
      </c>
      <c r="N148" s="5" t="str">
        <f>VLOOKUP(M148,'#材料'!A:B,2,FALSE)</f>
        <v>神话技能石</v>
      </c>
      <c r="O148" s="9">
        <v>50</v>
      </c>
    </row>
    <row r="149" spans="4:15">
      <c r="D149" s="8"/>
      <c r="E149" s="8"/>
      <c r="F149" s="8"/>
      <c r="M149" s="33">
        <v>33004</v>
      </c>
      <c r="N149" s="5" t="str">
        <f>VLOOKUP(M149,'#材料'!A:B,2,FALSE)</f>
        <v>史诗进阶箱</v>
      </c>
      <c r="O149" s="9">
        <v>100</v>
      </c>
    </row>
    <row r="150" spans="4:15">
      <c r="D150" s="8"/>
      <c r="E150" s="8"/>
      <c r="F150" s="8"/>
      <c r="M150" s="16">
        <v>31005</v>
      </c>
      <c r="N150" s="5" t="str">
        <f>VLOOKUP(M150,'#材料'!A:B,2,FALSE)</f>
        <v>圣级经验药水</v>
      </c>
      <c r="O150" s="9">
        <v>5</v>
      </c>
    </row>
    <row r="151" spans="4:15">
      <c r="D151" s="8"/>
      <c r="E151" s="8"/>
      <c r="F151" s="8"/>
      <c r="M151" s="16">
        <v>28003</v>
      </c>
      <c r="N151" s="5" t="str">
        <f>VLOOKUP(M151,'#材料'!A:B,2,FALSE)</f>
        <v>红色钥匙</v>
      </c>
      <c r="O151" s="9">
        <v>200</v>
      </c>
    </row>
    <row r="152" spans="4:15">
      <c r="D152" s="8"/>
      <c r="E152" s="8"/>
      <c r="F152" s="8"/>
      <c r="H152">
        <v>5</v>
      </c>
      <c r="J152" t="s">
        <v>4780</v>
      </c>
      <c r="K152">
        <v>1000</v>
      </c>
      <c r="M152" s="2">
        <v>24105</v>
      </c>
      <c r="N152" s="5" t="str">
        <f>VLOOKUP(M152,'#材料'!A:B,2,FALSE)</f>
        <v>万能技能石</v>
      </c>
      <c r="O152" s="9">
        <v>50</v>
      </c>
    </row>
    <row r="153" spans="4:15">
      <c r="D153" s="8"/>
      <c r="E153" s="8"/>
      <c r="F153" s="8"/>
      <c r="M153" s="33">
        <v>33005</v>
      </c>
      <c r="N153" s="5" t="str">
        <f>VLOOKUP(M153,'#材料'!A:B,2,FALSE)</f>
        <v>传说进阶箱</v>
      </c>
      <c r="O153" s="9">
        <v>100</v>
      </c>
    </row>
    <row r="154" spans="4:15">
      <c r="D154" s="8"/>
      <c r="E154" s="8"/>
      <c r="F154" s="8"/>
      <c r="M154" s="16">
        <v>28003</v>
      </c>
      <c r="N154" s="5" t="str">
        <f>VLOOKUP(M154,'#材料'!A:B,2,FALSE)</f>
        <v>红色钥匙</v>
      </c>
      <c r="O154" s="9">
        <v>1</v>
      </c>
    </row>
    <row r="155" spans="4:15">
      <c r="D155" s="8"/>
      <c r="E155" s="8"/>
      <c r="F155" s="8"/>
      <c r="H155">
        <v>6</v>
      </c>
      <c r="J155" t="s">
        <v>4781</v>
      </c>
      <c r="K155">
        <v>2000</v>
      </c>
      <c r="M155" s="2">
        <v>32904</v>
      </c>
      <c r="N155" s="5" t="str">
        <f>VLOOKUP(M155,'#材料'!A:B,2,FALSE)</f>
        <v>4星狗粮包</v>
      </c>
      <c r="O155" s="9">
        <v>4</v>
      </c>
    </row>
    <row r="156" spans="4:15">
      <c r="D156" s="8"/>
      <c r="E156" s="8"/>
      <c r="F156" s="8"/>
      <c r="M156" s="33">
        <v>24008</v>
      </c>
      <c r="N156" s="5" t="str">
        <f>VLOOKUP(M156,'#材料'!A:B,2,FALSE)</f>
        <v>神话精华</v>
      </c>
      <c r="O156" s="9">
        <v>20</v>
      </c>
    </row>
    <row r="157" spans="4:15">
      <c r="D157" s="8"/>
      <c r="E157" s="8"/>
      <c r="F157" s="8"/>
      <c r="M157" s="16">
        <v>28003</v>
      </c>
      <c r="N157" s="5" t="str">
        <f>VLOOKUP(M157,'#材料'!A:B,2,FALSE)</f>
        <v>红色钥匙</v>
      </c>
      <c r="O157" s="9">
        <v>1</v>
      </c>
    </row>
    <row r="158" spans="4:15">
      <c r="D158" s="8"/>
      <c r="E158" s="8"/>
      <c r="F158" s="8"/>
      <c r="H158">
        <v>7</v>
      </c>
      <c r="J158" t="s">
        <v>4904</v>
      </c>
      <c r="K158">
        <v>3000</v>
      </c>
      <c r="M158" s="2">
        <v>32904</v>
      </c>
      <c r="N158" s="5" t="str">
        <f>VLOOKUP(M158,'#材料'!A:B,2,FALSE)</f>
        <v>4星狗粮包</v>
      </c>
      <c r="O158" s="9">
        <v>10</v>
      </c>
    </row>
    <row r="159" spans="4:15">
      <c r="D159" s="8"/>
      <c r="E159" s="8"/>
      <c r="F159" s="8"/>
      <c r="M159" s="33">
        <v>24008</v>
      </c>
      <c r="N159" s="5" t="str">
        <f>VLOOKUP(M159,'#材料'!A:B,2,FALSE)</f>
        <v>神话精华</v>
      </c>
      <c r="O159" s="9">
        <v>30</v>
      </c>
    </row>
    <row r="160" spans="4:15">
      <c r="D160" s="8"/>
      <c r="E160" s="8"/>
      <c r="F160" s="8"/>
      <c r="M160" s="16">
        <v>28003</v>
      </c>
      <c r="N160" s="5" t="str">
        <f>VLOOKUP(M160,'#材料'!A:B,2,FALSE)</f>
        <v>红色钥匙</v>
      </c>
      <c r="O160" s="9">
        <v>1</v>
      </c>
    </row>
    <row r="161" spans="4:15">
      <c r="D161" s="8"/>
      <c r="E161" s="8"/>
      <c r="F161" s="8"/>
      <c r="H161">
        <v>8</v>
      </c>
      <c r="J161" t="s">
        <v>4905</v>
      </c>
      <c r="K161">
        <v>4000</v>
      </c>
      <c r="M161" s="16">
        <v>24105</v>
      </c>
      <c r="N161" s="5" t="str">
        <f>VLOOKUP(M161,'#材料'!A:B,2,FALSE)</f>
        <v>万能技能石</v>
      </c>
      <c r="O161" s="9">
        <v>100</v>
      </c>
    </row>
    <row r="162" spans="4:15">
      <c r="D162" s="8"/>
      <c r="E162" s="8"/>
      <c r="F162" s="8"/>
      <c r="M162" s="16">
        <v>33005</v>
      </c>
      <c r="N162" s="5" t="str">
        <f>VLOOKUP(M162,'#材料'!A:B,2,FALSE)</f>
        <v>传说进阶箱</v>
      </c>
      <c r="O162" s="9">
        <v>200</v>
      </c>
    </row>
    <row r="163" spans="4:15">
      <c r="D163" s="8"/>
      <c r="E163" s="8"/>
      <c r="F163" s="8"/>
      <c r="M163" s="16">
        <v>24008</v>
      </c>
      <c r="N163" s="5" t="str">
        <f>VLOOKUP(M163,'#材料'!A:B,2,FALSE)</f>
        <v>神话精华</v>
      </c>
      <c r="O163" s="9">
        <v>30</v>
      </c>
    </row>
    <row r="164" spans="4:15">
      <c r="D164" s="8"/>
      <c r="E164" s="8"/>
      <c r="F164" s="8"/>
      <c r="H164">
        <v>9</v>
      </c>
      <c r="J164" t="s">
        <v>4906</v>
      </c>
      <c r="K164">
        <v>5000</v>
      </c>
      <c r="M164" s="16">
        <v>31006</v>
      </c>
      <c r="N164" s="5" t="str">
        <f>VLOOKUP(M164,'#材料'!A:B,2,FALSE)</f>
        <v>神级经验药水</v>
      </c>
      <c r="O164" s="9">
        <v>10</v>
      </c>
    </row>
    <row r="165" spans="4:15">
      <c r="D165" s="8"/>
      <c r="E165" s="8"/>
      <c r="F165" s="8"/>
      <c r="M165" s="16">
        <v>32905</v>
      </c>
      <c r="N165" s="5" t="str">
        <f>VLOOKUP(M165,'#材料'!A:B,2,FALSE)</f>
        <v>5星狗粮包</v>
      </c>
      <c r="O165" s="9">
        <v>12</v>
      </c>
    </row>
    <row r="166" spans="4:15">
      <c r="D166" s="8"/>
      <c r="E166" s="8"/>
      <c r="F166" s="8"/>
      <c r="M166" s="16">
        <v>28003</v>
      </c>
      <c r="N166" s="5" t="str">
        <f>VLOOKUP(M166,'#材料'!A:B,2,FALSE)</f>
        <v>红色钥匙</v>
      </c>
      <c r="O166" s="9">
        <v>1</v>
      </c>
    </row>
    <row r="167" spans="4:15">
      <c r="D167" s="8"/>
      <c r="E167" s="8"/>
      <c r="F167" s="8"/>
      <c r="H167">
        <v>10</v>
      </c>
      <c r="J167" t="s">
        <v>4907</v>
      </c>
      <c r="K167">
        <v>10000</v>
      </c>
      <c r="M167" s="16">
        <v>24008</v>
      </c>
      <c r="N167" s="5" t="str">
        <f>VLOOKUP(M167,'#材料'!A:B,2,FALSE)</f>
        <v>神话精华</v>
      </c>
      <c r="O167" s="9">
        <v>40</v>
      </c>
    </row>
    <row r="168" spans="4:15">
      <c r="D168" s="8"/>
      <c r="E168" s="8"/>
      <c r="F168" s="8"/>
      <c r="M168" s="16">
        <v>33005</v>
      </c>
      <c r="N168" s="5" t="str">
        <f>VLOOKUP(M168,'#材料'!A:B,2,FALSE)</f>
        <v>传说进阶箱</v>
      </c>
      <c r="O168" s="9">
        <v>300</v>
      </c>
    </row>
    <row r="169" spans="4:15">
      <c r="D169" s="8"/>
      <c r="E169" s="8"/>
      <c r="F169" s="8"/>
      <c r="M169" s="16">
        <v>33004</v>
      </c>
      <c r="N169" s="5" t="str">
        <f>VLOOKUP(M169,'#材料'!A:B,2,FALSE)</f>
        <v>史诗进阶箱</v>
      </c>
      <c r="O169" s="9">
        <v>300</v>
      </c>
    </row>
    <row r="170" spans="4:15">
      <c r="D170" s="8"/>
      <c r="E170" s="8"/>
      <c r="F170" s="8"/>
      <c r="M170" s="16">
        <v>32905</v>
      </c>
      <c r="N170" s="5" t="str">
        <f>VLOOKUP(M170,'#材料'!A:B,2,FALSE)</f>
        <v>5星狗粮包</v>
      </c>
      <c r="O170" s="9">
        <v>30</v>
      </c>
    </row>
    <row r="171" spans="4:15">
      <c r="D171" s="8"/>
      <c r="E171" s="8"/>
      <c r="F171" s="8"/>
      <c r="M171" s="16">
        <v>28003</v>
      </c>
      <c r="N171" s="5" t="str">
        <f>VLOOKUP(M171,'#材料'!A:B,2,FALSE)</f>
        <v>红色钥匙</v>
      </c>
      <c r="O171" s="9">
        <v>1</v>
      </c>
    </row>
    <row r="172" spans="4:15">
      <c r="D172" s="8"/>
      <c r="E172" s="8"/>
      <c r="F172" s="8"/>
      <c r="H172">
        <v>11</v>
      </c>
      <c r="J172" t="s">
        <v>4908</v>
      </c>
      <c r="K172">
        <v>15000</v>
      </c>
      <c r="M172" s="16">
        <v>24008</v>
      </c>
      <c r="N172" s="5" t="str">
        <f>VLOOKUP(M172,'#材料'!A:B,2,FALSE)</f>
        <v>神话精华</v>
      </c>
      <c r="O172" s="9">
        <v>50</v>
      </c>
    </row>
    <row r="173" spans="4:15">
      <c r="D173" s="8"/>
      <c r="E173" s="8"/>
      <c r="F173" s="8"/>
      <c r="M173" s="16">
        <v>33005</v>
      </c>
      <c r="N173" s="5" t="str">
        <f>VLOOKUP(M173,'#材料'!A:B,2,FALSE)</f>
        <v>传说进阶箱</v>
      </c>
      <c r="O173" s="9">
        <v>500</v>
      </c>
    </row>
    <row r="174" spans="4:15">
      <c r="D174" s="8"/>
      <c r="E174" s="8"/>
      <c r="F174" s="8"/>
      <c r="M174" s="16">
        <v>33004</v>
      </c>
      <c r="N174" s="5" t="str">
        <f>VLOOKUP(M174,'#材料'!A:B,2,FALSE)</f>
        <v>史诗进阶箱</v>
      </c>
      <c r="O174" s="9">
        <v>500</v>
      </c>
    </row>
    <row r="175" spans="4:15">
      <c r="D175" s="8"/>
      <c r="E175" s="8"/>
      <c r="F175" s="8"/>
      <c r="M175" s="16">
        <v>31006</v>
      </c>
      <c r="N175" s="5" t="str">
        <f>VLOOKUP(M175,'#材料'!A:B,2,FALSE)</f>
        <v>神级经验药水</v>
      </c>
      <c r="O175" s="9">
        <v>20</v>
      </c>
    </row>
    <row r="176" spans="4:15">
      <c r="D176" s="8"/>
      <c r="E176" s="8"/>
      <c r="F176" s="8"/>
      <c r="M176" s="16">
        <v>28003</v>
      </c>
      <c r="N176" s="5" t="str">
        <f>VLOOKUP(M176,'#材料'!A:B,2,FALSE)</f>
        <v>红色钥匙</v>
      </c>
      <c r="O176" s="9">
        <v>1</v>
      </c>
    </row>
    <row r="177" spans="1:15">
      <c r="A177">
        <v>205</v>
      </c>
      <c r="B177" t="s">
        <v>4836</v>
      </c>
      <c r="C177">
        <v>43</v>
      </c>
      <c r="D177" s="8" t="s">
        <v>4916</v>
      </c>
      <c r="E177" s="8">
        <v>-1</v>
      </c>
      <c r="F177" s="8">
        <v>2</v>
      </c>
      <c r="H177">
        <v>1</v>
      </c>
      <c r="I177" s="8">
        <v>1</v>
      </c>
      <c r="J177" t="s">
        <v>4839</v>
      </c>
      <c r="K177">
        <v>6</v>
      </c>
      <c r="M177" s="2">
        <v>33001</v>
      </c>
      <c r="N177" s="5" t="str">
        <f>VLOOKUP(M177,'#材料'!A:B,2,FALSE)</f>
        <v>普通进阶箱</v>
      </c>
      <c r="O177" s="9">
        <v>10</v>
      </c>
    </row>
    <row r="178" spans="1:15">
      <c r="D178" s="8"/>
      <c r="E178" s="8"/>
      <c r="F178" s="8"/>
      <c r="I178" s="8"/>
      <c r="M178" s="2">
        <v>33002</v>
      </c>
      <c r="N178" s="5" t="str">
        <f>VLOOKUP(M178,'#材料'!A:B,2,FALSE)</f>
        <v>优秀进阶箱</v>
      </c>
      <c r="O178" s="9">
        <v>5</v>
      </c>
    </row>
    <row r="179" spans="1:15">
      <c r="D179" s="8"/>
      <c r="E179" s="8"/>
      <c r="F179" s="8"/>
      <c r="H179">
        <v>2</v>
      </c>
      <c r="I179">
        <v>1</v>
      </c>
      <c r="J179" t="s">
        <v>4852</v>
      </c>
      <c r="K179">
        <v>18</v>
      </c>
      <c r="M179" s="33">
        <v>24102</v>
      </c>
      <c r="N179" s="5" t="str">
        <f>VLOOKUP(M179,'#材料'!A:B,2,FALSE)</f>
        <v>史诗技能石</v>
      </c>
      <c r="O179" s="9">
        <v>10</v>
      </c>
    </row>
    <row r="180" spans="1:15">
      <c r="D180" s="8"/>
      <c r="E180" s="8"/>
      <c r="F180" s="8"/>
      <c r="M180" s="33">
        <v>33003</v>
      </c>
      <c r="N180" s="5" t="str">
        <f>VLOOKUP(M180,'#材料'!A:B,2,FALSE)</f>
        <v>精良进阶箱</v>
      </c>
      <c r="O180" s="9">
        <v>10</v>
      </c>
    </row>
    <row r="181" spans="1:15">
      <c r="D181" s="8"/>
      <c r="E181" s="8"/>
      <c r="F181" s="8"/>
      <c r="H181">
        <v>3</v>
      </c>
      <c r="I181">
        <v>1</v>
      </c>
      <c r="J181" t="s">
        <v>4853</v>
      </c>
      <c r="K181">
        <v>30</v>
      </c>
      <c r="M181" s="16">
        <v>24102</v>
      </c>
      <c r="N181" s="5" t="str">
        <f>VLOOKUP(M181,'#材料'!A:B,2,FALSE)</f>
        <v>史诗技能石</v>
      </c>
      <c r="O181" s="9">
        <v>3</v>
      </c>
    </row>
    <row r="182" spans="1:15">
      <c r="D182" s="8"/>
      <c r="E182" s="8"/>
      <c r="F182" s="8"/>
      <c r="M182" s="16">
        <v>33004</v>
      </c>
      <c r="N182" s="5" t="str">
        <f>VLOOKUP(M182,'#材料'!A:B,2,FALSE)</f>
        <v>史诗进阶箱</v>
      </c>
      <c r="O182" s="9">
        <v>5</v>
      </c>
    </row>
    <row r="183" spans="1:15">
      <c r="D183" s="8"/>
      <c r="E183" s="8"/>
      <c r="F183" s="8"/>
      <c r="H183">
        <v>4</v>
      </c>
      <c r="I183">
        <v>1</v>
      </c>
      <c r="J183" t="s">
        <v>4854</v>
      </c>
      <c r="K183">
        <v>50</v>
      </c>
      <c r="M183" s="33">
        <v>24103</v>
      </c>
      <c r="N183" s="5" t="str">
        <f>VLOOKUP(M183,'#材料'!A:B,2,FALSE)</f>
        <v>传说技能石</v>
      </c>
      <c r="O183" s="9">
        <v>3</v>
      </c>
    </row>
    <row r="184" spans="1:15">
      <c r="D184" s="8"/>
      <c r="E184" s="8"/>
      <c r="F184" s="8"/>
      <c r="M184" s="33">
        <v>33003</v>
      </c>
      <c r="N184" s="5" t="str">
        <f>VLOOKUP(M184,'#材料'!A:B,2,FALSE)</f>
        <v>精良进阶箱</v>
      </c>
      <c r="O184" s="9">
        <v>10</v>
      </c>
    </row>
    <row r="185" spans="1:15">
      <c r="D185" s="8"/>
      <c r="E185" s="8"/>
      <c r="F185" s="8"/>
      <c r="M185" s="33">
        <v>33002</v>
      </c>
      <c r="N185" s="5" t="str">
        <f>VLOOKUP(M185,'#材料'!A:B,2,FALSE)</f>
        <v>优秀进阶箱</v>
      </c>
      <c r="O185" s="9">
        <v>20</v>
      </c>
    </row>
    <row r="186" spans="1:15">
      <c r="D186" s="8"/>
      <c r="E186" s="8"/>
      <c r="F186" s="8"/>
      <c r="H186">
        <v>5</v>
      </c>
      <c r="I186">
        <v>1</v>
      </c>
      <c r="J186" t="s">
        <v>4855</v>
      </c>
      <c r="K186">
        <v>98</v>
      </c>
      <c r="M186" s="33">
        <v>32903</v>
      </c>
      <c r="N186" s="5" t="str">
        <f>VLOOKUP(M186,'#材料'!A:B,2,FALSE)</f>
        <v>3星狗粮包</v>
      </c>
      <c r="O186" s="9">
        <v>2</v>
      </c>
    </row>
    <row r="187" spans="1:15">
      <c r="D187" s="8"/>
      <c r="E187" s="8"/>
      <c r="F187" s="8"/>
      <c r="M187" s="33">
        <v>31005</v>
      </c>
      <c r="N187" s="5" t="str">
        <f>VLOOKUP(M187,'#材料'!A:B,2,FALSE)</f>
        <v>圣级经验药水</v>
      </c>
      <c r="O187" s="9">
        <v>2</v>
      </c>
    </row>
    <row r="188" spans="1:15">
      <c r="D188" s="8"/>
      <c r="E188" s="8"/>
      <c r="F188" s="8"/>
      <c r="M188" s="33">
        <v>33005</v>
      </c>
      <c r="N188" s="5" t="str">
        <f>VLOOKUP(M188,'#材料'!A:B,2,FALSE)</f>
        <v>传说进阶箱</v>
      </c>
      <c r="O188" s="9">
        <v>5</v>
      </c>
    </row>
    <row r="189" spans="1:15">
      <c r="D189" s="8"/>
      <c r="E189" s="8"/>
      <c r="F189" s="8"/>
      <c r="M189" s="33">
        <v>28003</v>
      </c>
      <c r="N189" s="5" t="str">
        <f>VLOOKUP(M189,'#材料'!A:B,2,FALSE)</f>
        <v>红色钥匙</v>
      </c>
      <c r="O189" s="9">
        <v>50</v>
      </c>
    </row>
    <row r="190" spans="1:15">
      <c r="D190" s="8"/>
      <c r="E190" s="8"/>
      <c r="F190" s="8"/>
      <c r="H190">
        <v>6</v>
      </c>
      <c r="I190">
        <v>1</v>
      </c>
      <c r="J190" t="s">
        <v>4856</v>
      </c>
      <c r="K190">
        <v>198</v>
      </c>
      <c r="M190" s="16">
        <v>24104</v>
      </c>
      <c r="N190" s="5" t="str">
        <f>VLOOKUP(M190,'#材料'!A:B,2,FALSE)</f>
        <v>神话技能石</v>
      </c>
      <c r="O190" s="9">
        <v>8</v>
      </c>
    </row>
    <row r="191" spans="1:15">
      <c r="D191" s="8"/>
      <c r="E191" s="8"/>
      <c r="F191" s="8"/>
      <c r="M191" s="16">
        <v>31005</v>
      </c>
      <c r="N191" s="5" t="str">
        <f>VLOOKUP(M191,'#材料'!A:B,2,FALSE)</f>
        <v>圣级经验药水</v>
      </c>
      <c r="O191" s="9">
        <v>3</v>
      </c>
    </row>
    <row r="192" spans="1:15">
      <c r="D192" s="8"/>
      <c r="E192" s="8"/>
      <c r="F192" s="8"/>
      <c r="M192" s="33">
        <v>33005</v>
      </c>
      <c r="N192" s="5" t="str">
        <f>VLOOKUP(M192,'#材料'!A:B,2,FALSE)</f>
        <v>传说进阶箱</v>
      </c>
      <c r="O192" s="9">
        <v>8</v>
      </c>
    </row>
    <row r="193" spans="4:15">
      <c r="D193" s="8"/>
      <c r="E193" s="8"/>
      <c r="F193" s="8"/>
      <c r="M193" s="33">
        <v>28003</v>
      </c>
      <c r="N193" s="5" t="str">
        <f>VLOOKUP(M193,'#材料'!A:B,2,FALSE)</f>
        <v>红色钥匙</v>
      </c>
      <c r="O193" s="9">
        <v>100</v>
      </c>
    </row>
    <row r="194" spans="4:15">
      <c r="D194" s="8"/>
      <c r="E194" s="8"/>
      <c r="F194" s="8"/>
      <c r="H194">
        <v>7</v>
      </c>
      <c r="I194">
        <v>1</v>
      </c>
      <c r="J194" t="s">
        <v>4857</v>
      </c>
      <c r="K194">
        <v>298</v>
      </c>
      <c r="M194" s="33">
        <v>33005</v>
      </c>
      <c r="N194" s="5" t="str">
        <f>VLOOKUP(M194,'#材料'!A:B,2,FALSE)</f>
        <v>传说进阶箱</v>
      </c>
      <c r="O194" s="9">
        <v>10</v>
      </c>
    </row>
    <row r="195" spans="4:15">
      <c r="D195" s="8"/>
      <c r="E195" s="8"/>
      <c r="F195" s="8"/>
      <c r="M195" s="33">
        <v>32903</v>
      </c>
      <c r="N195" s="5" t="str">
        <f>VLOOKUP(M195,'#材料'!A:B,2,FALSE)</f>
        <v>3星狗粮包</v>
      </c>
      <c r="O195" s="9">
        <v>2</v>
      </c>
    </row>
    <row r="196" spans="4:15">
      <c r="D196" s="8"/>
      <c r="E196" s="8"/>
      <c r="F196" s="8"/>
      <c r="M196" s="33">
        <v>24103</v>
      </c>
      <c r="N196" s="5" t="str">
        <f>VLOOKUP(M196,'#材料'!A:B,2,FALSE)</f>
        <v>传说技能石</v>
      </c>
      <c r="O196" s="9">
        <v>10</v>
      </c>
    </row>
    <row r="197" spans="4:15">
      <c r="D197" s="8"/>
      <c r="E197" s="8"/>
      <c r="F197" s="8"/>
      <c r="M197" s="33">
        <v>28003</v>
      </c>
      <c r="N197" s="5" t="str">
        <f>VLOOKUP(M197,'#材料'!A:B,2,FALSE)</f>
        <v>红色钥匙</v>
      </c>
      <c r="O197" s="9">
        <v>100</v>
      </c>
    </row>
    <row r="198" spans="4:15">
      <c r="D198" s="8"/>
      <c r="E198" s="8"/>
      <c r="F198" s="8"/>
      <c r="H198">
        <v>8</v>
      </c>
      <c r="I198">
        <v>1</v>
      </c>
      <c r="J198" t="s">
        <v>4858</v>
      </c>
      <c r="K198">
        <v>498</v>
      </c>
      <c r="M198" s="33">
        <v>24103</v>
      </c>
      <c r="N198" s="5" t="str">
        <f>VLOOKUP(M198,'#材料'!A:B,2,FALSE)</f>
        <v>传说技能石</v>
      </c>
      <c r="O198" s="9">
        <v>15</v>
      </c>
    </row>
    <row r="199" spans="4:15">
      <c r="D199" s="8"/>
      <c r="E199" s="8"/>
      <c r="F199" s="8"/>
      <c r="M199" s="33">
        <v>24104</v>
      </c>
      <c r="N199" s="5" t="str">
        <f>VLOOKUP(M199,'#材料'!A:B,2,FALSE)</f>
        <v>神话技能石</v>
      </c>
      <c r="O199" s="9">
        <v>15</v>
      </c>
    </row>
    <row r="200" spans="4:15">
      <c r="D200" s="8"/>
      <c r="E200" s="8"/>
      <c r="F200" s="8"/>
      <c r="M200" s="33">
        <v>33005</v>
      </c>
      <c r="N200" s="5" t="str">
        <f>VLOOKUP(M200,'#材料'!A:B,2,FALSE)</f>
        <v>传说进阶箱</v>
      </c>
      <c r="O200" s="9">
        <v>20</v>
      </c>
    </row>
    <row r="201" spans="4:15">
      <c r="D201" s="8"/>
      <c r="E201" s="8"/>
      <c r="F201" s="8"/>
      <c r="M201" s="33">
        <v>28003</v>
      </c>
      <c r="N201" s="5" t="str">
        <f>VLOOKUP(M201,'#材料'!A:B,2,FALSE)</f>
        <v>红色钥匙</v>
      </c>
      <c r="O201" s="9">
        <v>100</v>
      </c>
    </row>
    <row r="202" spans="4:15">
      <c r="D202" s="8"/>
      <c r="E202" s="8"/>
      <c r="F202" s="8"/>
      <c r="H202">
        <v>9</v>
      </c>
      <c r="I202">
        <v>2</v>
      </c>
      <c r="J202" t="s">
        <v>4859</v>
      </c>
      <c r="K202">
        <v>1000</v>
      </c>
      <c r="M202" s="16">
        <v>24008</v>
      </c>
      <c r="N202" s="5" t="str">
        <f>VLOOKUP(M202,'#材料'!A:B,2,FALSE)</f>
        <v>神话精华</v>
      </c>
      <c r="O202" s="9">
        <v>5</v>
      </c>
    </row>
    <row r="203" spans="4:15">
      <c r="D203" s="8"/>
      <c r="E203" s="8"/>
      <c r="F203" s="8"/>
      <c r="M203" s="16">
        <v>33005</v>
      </c>
      <c r="N203" s="5" t="str">
        <f>VLOOKUP(M203,'#材料'!A:B,2,FALSE)</f>
        <v>传说进阶箱</v>
      </c>
      <c r="O203" s="9">
        <v>20</v>
      </c>
    </row>
    <row r="204" spans="4:15">
      <c r="D204" s="8"/>
      <c r="E204" s="8"/>
      <c r="F204" s="8"/>
      <c r="M204" s="16">
        <v>32904</v>
      </c>
      <c r="N204" s="5" t="str">
        <f>VLOOKUP(M204,'#材料'!A:B,2,FALSE)</f>
        <v>4星狗粮包</v>
      </c>
      <c r="O204" s="9">
        <v>2</v>
      </c>
    </row>
    <row r="205" spans="4:15">
      <c r="D205" s="8"/>
      <c r="E205" s="8"/>
      <c r="F205" s="8"/>
      <c r="M205" s="16">
        <v>31006</v>
      </c>
      <c r="N205" s="5" t="str">
        <f>VLOOKUP(M205,'#材料'!A:B,2,FALSE)</f>
        <v>神级经验药水</v>
      </c>
      <c r="O205" s="9">
        <v>2</v>
      </c>
    </row>
    <row r="206" spans="4:15">
      <c r="D206" s="8"/>
      <c r="E206" s="8"/>
      <c r="F206" s="8"/>
      <c r="M206" s="16">
        <v>28003</v>
      </c>
      <c r="N206" s="5" t="str">
        <f>VLOOKUP(M206,'#材料'!A:B,2,FALSE)</f>
        <v>红色钥匙</v>
      </c>
      <c r="O206" s="9">
        <v>100</v>
      </c>
    </row>
    <row r="207" spans="4:15">
      <c r="D207" s="8"/>
      <c r="E207" s="8"/>
      <c r="F207" s="8"/>
      <c r="H207">
        <v>10</v>
      </c>
      <c r="I207">
        <v>2</v>
      </c>
      <c r="J207" t="s">
        <v>4860</v>
      </c>
      <c r="K207">
        <v>2000</v>
      </c>
      <c r="M207" s="16">
        <v>24008</v>
      </c>
      <c r="N207" s="5" t="str">
        <f>VLOOKUP(M207,'#材料'!A:B,2,FALSE)</f>
        <v>神话精华</v>
      </c>
      <c r="O207" s="9">
        <v>5</v>
      </c>
    </row>
    <row r="208" spans="4:15">
      <c r="D208" s="8"/>
      <c r="E208" s="8"/>
      <c r="F208" s="8"/>
      <c r="M208" s="16">
        <v>33005</v>
      </c>
      <c r="N208" s="5" t="str">
        <f>VLOOKUP(M208,'#材料'!A:B,2,FALSE)</f>
        <v>传说进阶箱</v>
      </c>
      <c r="O208" s="9">
        <v>20</v>
      </c>
    </row>
    <row r="209" spans="4:15">
      <c r="D209" s="8"/>
      <c r="E209" s="8"/>
      <c r="F209" s="8"/>
      <c r="M209" s="16">
        <v>32904</v>
      </c>
      <c r="N209" s="5" t="str">
        <f>VLOOKUP(M209,'#材料'!A:B,2,FALSE)</f>
        <v>4星狗粮包</v>
      </c>
      <c r="O209" s="9">
        <v>2</v>
      </c>
    </row>
    <row r="210" spans="4:15">
      <c r="D210" s="8"/>
      <c r="E210" s="8"/>
      <c r="F210" s="8"/>
      <c r="M210" s="16">
        <v>31006</v>
      </c>
      <c r="N210" s="5" t="str">
        <f>VLOOKUP(M210,'#材料'!A:B,2,FALSE)</f>
        <v>神级经验药水</v>
      </c>
      <c r="O210" s="9">
        <v>2</v>
      </c>
    </row>
    <row r="211" spans="4:15">
      <c r="D211" s="8"/>
      <c r="E211" s="8"/>
      <c r="F211" s="8"/>
      <c r="M211" s="16">
        <v>28003</v>
      </c>
      <c r="N211" s="5" t="str">
        <f>VLOOKUP(M211,'#材料'!A:B,2,FALSE)</f>
        <v>红色钥匙</v>
      </c>
      <c r="O211" s="9">
        <v>150</v>
      </c>
    </row>
    <row r="212" spans="4:15">
      <c r="D212" s="8"/>
      <c r="E212" s="8"/>
      <c r="F212" s="8"/>
      <c r="H212">
        <v>11</v>
      </c>
      <c r="I212">
        <v>2</v>
      </c>
      <c r="J212" t="s">
        <v>4861</v>
      </c>
      <c r="K212">
        <v>3000</v>
      </c>
      <c r="M212" s="16">
        <v>24008</v>
      </c>
      <c r="N212" s="5" t="str">
        <f>VLOOKUP(M212,'#材料'!A:B,2,FALSE)</f>
        <v>神话精华</v>
      </c>
      <c r="O212" s="9">
        <v>5</v>
      </c>
    </row>
    <row r="213" spans="4:15">
      <c r="D213" s="8"/>
      <c r="E213" s="8"/>
      <c r="F213" s="8"/>
      <c r="M213" s="16">
        <v>33005</v>
      </c>
      <c r="N213" s="5" t="str">
        <f>VLOOKUP(M213,'#材料'!A:B,2,FALSE)</f>
        <v>传说进阶箱</v>
      </c>
      <c r="O213" s="9">
        <v>20</v>
      </c>
    </row>
    <row r="214" spans="4:15">
      <c r="D214" s="8"/>
      <c r="E214" s="8"/>
      <c r="F214" s="8"/>
      <c r="M214" s="16">
        <v>32904</v>
      </c>
      <c r="N214" s="5" t="str">
        <f>VLOOKUP(M214,'#材料'!A:B,2,FALSE)</f>
        <v>4星狗粮包</v>
      </c>
      <c r="O214" s="9">
        <v>2</v>
      </c>
    </row>
    <row r="215" spans="4:15">
      <c r="D215" s="8"/>
      <c r="E215" s="8"/>
      <c r="F215" s="8"/>
      <c r="M215" s="16">
        <v>31006</v>
      </c>
      <c r="N215" s="5" t="str">
        <f>VLOOKUP(M215,'#材料'!A:B,2,FALSE)</f>
        <v>神级经验药水</v>
      </c>
      <c r="O215" s="9">
        <v>2</v>
      </c>
    </row>
    <row r="216" spans="4:15">
      <c r="D216" s="8"/>
      <c r="E216" s="8"/>
      <c r="F216" s="8"/>
      <c r="M216" s="16">
        <v>28003</v>
      </c>
      <c r="N216" s="5" t="str">
        <f>VLOOKUP(M216,'#材料'!A:B,2,FALSE)</f>
        <v>红色钥匙</v>
      </c>
      <c r="O216" s="9">
        <v>200</v>
      </c>
    </row>
    <row r="217" spans="4:15">
      <c r="D217" s="8"/>
      <c r="E217" s="8"/>
      <c r="F217" s="8"/>
      <c r="H217">
        <v>12</v>
      </c>
      <c r="I217">
        <v>2</v>
      </c>
      <c r="J217" t="s">
        <v>4862</v>
      </c>
      <c r="K217">
        <v>4000</v>
      </c>
      <c r="M217" s="16">
        <v>24008</v>
      </c>
      <c r="N217" s="5" t="str">
        <f>VLOOKUP(M217,'#材料'!A:B,2,FALSE)</f>
        <v>神话精华</v>
      </c>
      <c r="O217" s="9">
        <v>5</v>
      </c>
    </row>
    <row r="218" spans="4:15">
      <c r="D218" s="8"/>
      <c r="E218" s="8"/>
      <c r="F218" s="8"/>
      <c r="M218" s="16">
        <v>33005</v>
      </c>
      <c r="N218" s="5" t="str">
        <f>VLOOKUP(M218,'#材料'!A:B,2,FALSE)</f>
        <v>传说进阶箱</v>
      </c>
      <c r="O218" s="9">
        <v>20</v>
      </c>
    </row>
    <row r="219" spans="4:15">
      <c r="D219" s="8"/>
      <c r="E219" s="8"/>
      <c r="F219" s="8"/>
      <c r="M219" s="16">
        <v>32904</v>
      </c>
      <c r="N219" s="5" t="str">
        <f>VLOOKUP(M219,'#材料'!A:B,2,FALSE)</f>
        <v>4星狗粮包</v>
      </c>
      <c r="O219" s="9">
        <v>2</v>
      </c>
    </row>
    <row r="220" spans="4:15">
      <c r="D220" s="8"/>
      <c r="E220" s="8"/>
      <c r="F220" s="8"/>
      <c r="M220" s="16">
        <v>31006</v>
      </c>
      <c r="N220" s="5" t="str">
        <f>VLOOKUP(M220,'#材料'!A:B,2,FALSE)</f>
        <v>神级经验药水</v>
      </c>
      <c r="O220" s="9">
        <v>2</v>
      </c>
    </row>
    <row r="221" spans="4:15">
      <c r="D221" s="8"/>
      <c r="E221" s="8"/>
      <c r="F221" s="8"/>
      <c r="M221" s="16">
        <v>28003</v>
      </c>
      <c r="N221" s="5" t="str">
        <f>VLOOKUP(M221,'#材料'!A:B,2,FALSE)</f>
        <v>红色钥匙</v>
      </c>
      <c r="O221" s="9">
        <v>200</v>
      </c>
    </row>
    <row r="222" spans="4:15">
      <c r="D222" s="8"/>
      <c r="E222" s="8"/>
      <c r="F222" s="8"/>
      <c r="H222">
        <v>13</v>
      </c>
      <c r="I222">
        <v>2</v>
      </c>
      <c r="J222" t="s">
        <v>4863</v>
      </c>
      <c r="K222">
        <v>5000</v>
      </c>
      <c r="M222" s="16">
        <v>24008</v>
      </c>
      <c r="N222" s="5" t="str">
        <f>VLOOKUP(M222,'#材料'!A:B,2,FALSE)</f>
        <v>神话精华</v>
      </c>
      <c r="O222" s="9">
        <v>5</v>
      </c>
    </row>
    <row r="223" spans="4:15">
      <c r="D223" s="8"/>
      <c r="E223" s="8"/>
      <c r="F223" s="8"/>
      <c r="M223" s="16">
        <v>24104</v>
      </c>
      <c r="N223" s="5" t="str">
        <f>VLOOKUP(M223,'#材料'!A:B,2,FALSE)</f>
        <v>神话技能石</v>
      </c>
      <c r="O223" s="9">
        <v>30</v>
      </c>
    </row>
    <row r="224" spans="4:15">
      <c r="D224" s="8"/>
      <c r="E224" s="8"/>
      <c r="F224" s="8"/>
      <c r="M224" s="16">
        <v>32904</v>
      </c>
      <c r="N224" s="5" t="str">
        <f>VLOOKUP(M224,'#材料'!A:B,2,FALSE)</f>
        <v>4星狗粮包</v>
      </c>
      <c r="O224" s="9">
        <v>3</v>
      </c>
    </row>
    <row r="225" spans="4:15">
      <c r="D225" s="8"/>
      <c r="E225" s="8"/>
      <c r="F225" s="8"/>
      <c r="M225" s="16">
        <v>31006</v>
      </c>
      <c r="N225" s="5" t="str">
        <f>VLOOKUP(M225,'#材料'!A:B,2,FALSE)</f>
        <v>神级经验药水</v>
      </c>
      <c r="O225" s="9">
        <v>4</v>
      </c>
    </row>
    <row r="226" spans="4:15">
      <c r="D226" s="8"/>
      <c r="E226" s="8"/>
      <c r="F226" s="8"/>
      <c r="H226">
        <v>14</v>
      </c>
      <c r="I226">
        <v>2</v>
      </c>
      <c r="J226" t="s">
        <v>4864</v>
      </c>
      <c r="K226">
        <v>6000</v>
      </c>
      <c r="M226" s="16">
        <v>24008</v>
      </c>
      <c r="N226" s="5" t="str">
        <f>VLOOKUP(M226,'#材料'!A:B,2,FALSE)</f>
        <v>神话精华</v>
      </c>
      <c r="O226" s="9">
        <v>5</v>
      </c>
    </row>
    <row r="227" spans="4:15">
      <c r="D227" s="8"/>
      <c r="E227" s="8"/>
      <c r="F227" s="8"/>
      <c r="M227" s="16">
        <v>33005</v>
      </c>
      <c r="N227" s="5" t="str">
        <f>VLOOKUP(M227,'#材料'!A:B,2,FALSE)</f>
        <v>传说进阶箱</v>
      </c>
      <c r="O227" s="9">
        <v>40</v>
      </c>
    </row>
    <row r="228" spans="4:15">
      <c r="D228" s="8"/>
      <c r="E228" s="8"/>
      <c r="F228" s="8"/>
      <c r="M228" s="16">
        <v>32905</v>
      </c>
      <c r="N228" s="5" t="str">
        <f>VLOOKUP(M228,'#材料'!A:B,2,FALSE)</f>
        <v>5星狗粮包</v>
      </c>
      <c r="O228" s="9">
        <v>2</v>
      </c>
    </row>
    <row r="229" spans="4:15">
      <c r="D229" s="8"/>
      <c r="E229" s="8"/>
      <c r="F229" s="8"/>
      <c r="M229" s="16">
        <v>31006</v>
      </c>
      <c r="N229" s="5" t="str">
        <f>VLOOKUP(M229,'#材料'!A:B,2,FALSE)</f>
        <v>神级经验药水</v>
      </c>
      <c r="O229" s="9">
        <v>6</v>
      </c>
    </row>
    <row r="230" spans="4:15">
      <c r="D230" s="8"/>
      <c r="E230" s="8"/>
      <c r="F230" s="8"/>
      <c r="H230">
        <v>15</v>
      </c>
      <c r="I230">
        <v>2</v>
      </c>
      <c r="J230" t="s">
        <v>4865</v>
      </c>
      <c r="K230">
        <v>7000</v>
      </c>
      <c r="M230" s="16">
        <v>24008</v>
      </c>
      <c r="N230" s="5" t="str">
        <f>VLOOKUP(M230,'#材料'!A:B,2,FALSE)</f>
        <v>神话精华</v>
      </c>
      <c r="O230" s="9">
        <v>5</v>
      </c>
    </row>
    <row r="231" spans="4:15">
      <c r="D231" s="8"/>
      <c r="E231" s="8"/>
      <c r="F231" s="8"/>
      <c r="M231" s="16">
        <v>33005</v>
      </c>
      <c r="N231" s="5" t="str">
        <f>VLOOKUP(M231,'#材料'!A:B,2,FALSE)</f>
        <v>传说进阶箱</v>
      </c>
      <c r="O231" s="9">
        <v>40</v>
      </c>
    </row>
    <row r="232" spans="4:15">
      <c r="D232" s="8"/>
      <c r="E232" s="8"/>
      <c r="F232" s="8"/>
      <c r="M232" s="16">
        <v>32905</v>
      </c>
      <c r="N232" s="5" t="str">
        <f>VLOOKUP(M232,'#材料'!A:B,2,FALSE)</f>
        <v>5星狗粮包</v>
      </c>
      <c r="O232" s="9">
        <v>2</v>
      </c>
    </row>
    <row r="233" spans="4:15">
      <c r="D233" s="8"/>
      <c r="E233" s="8"/>
      <c r="F233" s="8"/>
      <c r="M233" s="16">
        <v>31006</v>
      </c>
      <c r="N233" s="5" t="str">
        <f>VLOOKUP(M233,'#材料'!A:B,2,FALSE)</f>
        <v>神级经验药水</v>
      </c>
      <c r="O233" s="9">
        <v>6</v>
      </c>
    </row>
    <row r="234" spans="4:15">
      <c r="D234" s="8"/>
      <c r="E234" s="8"/>
      <c r="F234" s="8"/>
      <c r="H234">
        <v>16</v>
      </c>
      <c r="I234">
        <v>2</v>
      </c>
      <c r="J234" t="s">
        <v>4866</v>
      </c>
      <c r="K234">
        <v>8000</v>
      </c>
      <c r="M234" s="16">
        <v>24008</v>
      </c>
      <c r="N234" s="5" t="str">
        <f>VLOOKUP(M234,'#材料'!A:B,2,FALSE)</f>
        <v>神话精华</v>
      </c>
      <c r="O234" s="9">
        <v>5</v>
      </c>
    </row>
    <row r="235" spans="4:15">
      <c r="D235" s="8"/>
      <c r="E235" s="8"/>
      <c r="F235" s="8"/>
      <c r="M235" s="16">
        <v>33005</v>
      </c>
      <c r="N235" s="5" t="str">
        <f>VLOOKUP(M235,'#材料'!A:B,2,FALSE)</f>
        <v>传说进阶箱</v>
      </c>
      <c r="O235" s="9">
        <v>40</v>
      </c>
    </row>
    <row r="236" spans="4:15">
      <c r="D236" s="8"/>
      <c r="E236" s="8"/>
      <c r="F236" s="8"/>
      <c r="M236" s="16">
        <v>32905</v>
      </c>
      <c r="N236" s="5" t="str">
        <f>VLOOKUP(M236,'#材料'!A:B,2,FALSE)</f>
        <v>5星狗粮包</v>
      </c>
      <c r="O236" s="9">
        <v>2</v>
      </c>
    </row>
    <row r="237" spans="4:15">
      <c r="D237" s="8"/>
      <c r="E237" s="8"/>
      <c r="F237" s="8"/>
      <c r="M237" s="16">
        <v>31006</v>
      </c>
      <c r="N237" s="5" t="str">
        <f>VLOOKUP(M237,'#材料'!A:B,2,FALSE)</f>
        <v>神级经验药水</v>
      </c>
      <c r="O237" s="9">
        <v>6</v>
      </c>
    </row>
    <row r="238" spans="4:15">
      <c r="D238" s="8"/>
      <c r="E238" s="8"/>
      <c r="F238" s="8"/>
      <c r="H238">
        <v>17</v>
      </c>
      <c r="I238">
        <v>2</v>
      </c>
      <c r="J238" t="s">
        <v>4867</v>
      </c>
      <c r="K238">
        <v>9000</v>
      </c>
      <c r="M238" s="16">
        <v>24008</v>
      </c>
      <c r="N238" s="5" t="str">
        <f>VLOOKUP(M238,'#材料'!A:B,2,FALSE)</f>
        <v>神话精华</v>
      </c>
      <c r="O238" s="9">
        <v>5</v>
      </c>
    </row>
    <row r="239" spans="4:15">
      <c r="D239" s="8"/>
      <c r="E239" s="8"/>
      <c r="F239" s="8"/>
      <c r="M239" s="16">
        <v>33005</v>
      </c>
      <c r="N239" s="5" t="str">
        <f>VLOOKUP(M239,'#材料'!A:B,2,FALSE)</f>
        <v>传说进阶箱</v>
      </c>
      <c r="O239" s="9">
        <v>40</v>
      </c>
    </row>
    <row r="240" spans="4:15">
      <c r="D240" s="8"/>
      <c r="E240" s="8"/>
      <c r="F240" s="8"/>
      <c r="M240" s="16">
        <v>32905</v>
      </c>
      <c r="N240" s="5" t="str">
        <f>VLOOKUP(M240,'#材料'!A:B,2,FALSE)</f>
        <v>5星狗粮包</v>
      </c>
      <c r="O240" s="9">
        <v>2</v>
      </c>
    </row>
    <row r="241" spans="4:15">
      <c r="D241" s="8"/>
      <c r="E241" s="8"/>
      <c r="F241" s="8"/>
      <c r="M241" s="16">
        <v>31006</v>
      </c>
      <c r="N241" s="5" t="str">
        <f>VLOOKUP(M241,'#材料'!A:B,2,FALSE)</f>
        <v>神级经验药水</v>
      </c>
      <c r="O241" s="9">
        <v>6</v>
      </c>
    </row>
    <row r="242" spans="4:15">
      <c r="D242" s="8"/>
      <c r="E242" s="8"/>
      <c r="F242" s="8"/>
      <c r="H242">
        <v>18</v>
      </c>
      <c r="I242">
        <v>2</v>
      </c>
      <c r="J242" t="s">
        <v>4868</v>
      </c>
      <c r="K242">
        <v>10000</v>
      </c>
      <c r="M242" s="16">
        <v>24008</v>
      </c>
      <c r="N242" s="5" t="str">
        <f>VLOOKUP(M242,'#材料'!A:B,2,FALSE)</f>
        <v>神话精华</v>
      </c>
      <c r="O242" s="9">
        <v>5</v>
      </c>
    </row>
    <row r="243" spans="4:15">
      <c r="D243" s="8"/>
      <c r="E243" s="8"/>
      <c r="F243" s="8"/>
      <c r="M243" s="16">
        <v>24104</v>
      </c>
      <c r="N243" s="5" t="str">
        <f>VLOOKUP(M243,'#材料'!A:B,2,FALSE)</f>
        <v>神话技能石</v>
      </c>
      <c r="O243" s="9">
        <v>20</v>
      </c>
    </row>
    <row r="244" spans="4:15">
      <c r="D244" s="8"/>
      <c r="E244" s="8"/>
      <c r="F244" s="8"/>
      <c r="M244" s="16">
        <v>32905</v>
      </c>
      <c r="N244" s="5" t="str">
        <f>VLOOKUP(M244,'#材料'!A:B,2,FALSE)</f>
        <v>5星狗粮包</v>
      </c>
      <c r="O244" s="9">
        <v>3</v>
      </c>
    </row>
    <row r="245" spans="4:15">
      <c r="D245" s="8"/>
      <c r="E245" s="8"/>
      <c r="F245" s="8"/>
      <c r="M245" s="16">
        <v>31006</v>
      </c>
      <c r="N245" s="5" t="str">
        <f>VLOOKUP(M245,'#材料'!A:B,2,FALSE)</f>
        <v>神级经验药水</v>
      </c>
      <c r="O245" s="9">
        <v>10</v>
      </c>
    </row>
    <row r="246" spans="4:15">
      <c r="D246" s="8"/>
      <c r="E246" s="8"/>
      <c r="F246" s="8"/>
      <c r="H246">
        <v>19</v>
      </c>
      <c r="I246">
        <v>3</v>
      </c>
      <c r="J246" t="s">
        <v>4869</v>
      </c>
      <c r="K246">
        <v>11000</v>
      </c>
      <c r="M246" s="16">
        <v>24008</v>
      </c>
      <c r="N246" s="5" t="str">
        <f>VLOOKUP(M246,'#材料'!A:B,2,FALSE)</f>
        <v>神话精华</v>
      </c>
      <c r="O246" s="9">
        <v>5</v>
      </c>
    </row>
    <row r="247" spans="4:15">
      <c r="D247" s="8"/>
      <c r="E247" s="8"/>
      <c r="F247" s="8"/>
      <c r="M247" s="16">
        <v>24104</v>
      </c>
      <c r="N247" s="5" t="str">
        <f>VLOOKUP(M247,'#材料'!A:B,2,FALSE)</f>
        <v>神话技能石</v>
      </c>
      <c r="O247" s="9">
        <v>25</v>
      </c>
    </row>
    <row r="248" spans="4:15">
      <c r="D248" s="8"/>
      <c r="E248" s="8"/>
      <c r="F248" s="8"/>
      <c r="M248" s="16">
        <v>32905</v>
      </c>
      <c r="N248" s="5" t="str">
        <f>VLOOKUP(M248,'#材料'!A:B,2,FALSE)</f>
        <v>5星狗粮包</v>
      </c>
      <c r="O248" s="9">
        <v>5</v>
      </c>
    </row>
    <row r="249" spans="4:15">
      <c r="D249" s="8"/>
      <c r="E249" s="8"/>
      <c r="F249" s="8"/>
      <c r="M249" s="16">
        <v>31006</v>
      </c>
      <c r="N249" s="5" t="str">
        <f>VLOOKUP(M249,'#材料'!A:B,2,FALSE)</f>
        <v>神级经验药水</v>
      </c>
      <c r="O249" s="9">
        <v>15</v>
      </c>
    </row>
    <row r="250" spans="4:15">
      <c r="D250" s="8"/>
      <c r="E250" s="8"/>
      <c r="F250" s="8"/>
      <c r="H250">
        <v>20</v>
      </c>
      <c r="I250">
        <v>3</v>
      </c>
      <c r="J250" t="s">
        <v>4870</v>
      </c>
      <c r="K250">
        <v>12000</v>
      </c>
      <c r="M250" s="16">
        <v>24008</v>
      </c>
      <c r="N250" s="5" t="str">
        <f>VLOOKUP(M250,'#材料'!A:B,2,FALSE)</f>
        <v>神话精华</v>
      </c>
      <c r="O250" s="9">
        <v>5</v>
      </c>
    </row>
    <row r="251" spans="4:15">
      <c r="D251" s="8"/>
      <c r="E251" s="8"/>
      <c r="F251" s="8"/>
      <c r="M251" s="16">
        <v>24104</v>
      </c>
      <c r="N251" s="5" t="str">
        <f>VLOOKUP(M251,'#材料'!A:B,2,FALSE)</f>
        <v>神话技能石</v>
      </c>
      <c r="O251" s="9">
        <v>25</v>
      </c>
    </row>
    <row r="252" spans="4:15">
      <c r="D252" s="8"/>
      <c r="E252" s="8"/>
      <c r="F252" s="8"/>
      <c r="M252" s="16">
        <v>32905</v>
      </c>
      <c r="N252" s="5" t="str">
        <f>VLOOKUP(M252,'#材料'!A:B,2,FALSE)</f>
        <v>5星狗粮包</v>
      </c>
      <c r="O252" s="9">
        <v>5</v>
      </c>
    </row>
    <row r="253" spans="4:15">
      <c r="D253" s="8"/>
      <c r="E253" s="8"/>
      <c r="F253" s="8"/>
      <c r="M253" s="16">
        <v>31006</v>
      </c>
      <c r="N253" s="5" t="str">
        <f>VLOOKUP(M253,'#材料'!A:B,2,FALSE)</f>
        <v>神级经验药水</v>
      </c>
      <c r="O253" s="9">
        <v>15</v>
      </c>
    </row>
    <row r="254" spans="4:15">
      <c r="D254" s="8"/>
      <c r="E254" s="8"/>
      <c r="F254" s="8"/>
      <c r="H254">
        <v>21</v>
      </c>
      <c r="I254">
        <v>3</v>
      </c>
      <c r="J254" t="s">
        <v>4871</v>
      </c>
      <c r="K254">
        <v>13000</v>
      </c>
      <c r="M254" s="16">
        <v>24008</v>
      </c>
      <c r="N254" s="5" t="str">
        <f>VLOOKUP(M254,'#材料'!A:B,2,FALSE)</f>
        <v>神话精华</v>
      </c>
      <c r="O254" s="9">
        <v>5</v>
      </c>
    </row>
    <row r="255" spans="4:15">
      <c r="D255" s="8"/>
      <c r="E255" s="8"/>
      <c r="F255" s="8"/>
      <c r="M255" s="16">
        <v>24104</v>
      </c>
      <c r="N255" s="5" t="str">
        <f>VLOOKUP(M255,'#材料'!A:B,2,FALSE)</f>
        <v>神话技能石</v>
      </c>
      <c r="O255" s="9">
        <v>25</v>
      </c>
    </row>
    <row r="256" spans="4:15">
      <c r="D256" s="8"/>
      <c r="E256" s="8"/>
      <c r="F256" s="8"/>
      <c r="M256" s="16">
        <v>32905</v>
      </c>
      <c r="N256" s="5" t="str">
        <f>VLOOKUP(M256,'#材料'!A:B,2,FALSE)</f>
        <v>5星狗粮包</v>
      </c>
      <c r="O256" s="9">
        <v>5</v>
      </c>
    </row>
    <row r="257" spans="4:15">
      <c r="D257" s="8"/>
      <c r="E257" s="8"/>
      <c r="F257" s="8"/>
      <c r="M257" s="16">
        <v>31006</v>
      </c>
      <c r="N257" s="5" t="str">
        <f>VLOOKUP(M257,'#材料'!A:B,2,FALSE)</f>
        <v>神级经验药水</v>
      </c>
      <c r="O257" s="9">
        <v>15</v>
      </c>
    </row>
    <row r="258" spans="4:15">
      <c r="D258" s="8"/>
      <c r="E258" s="8"/>
      <c r="F258" s="8"/>
      <c r="H258">
        <v>22</v>
      </c>
      <c r="I258">
        <v>3</v>
      </c>
      <c r="J258" t="s">
        <v>4840</v>
      </c>
      <c r="K258">
        <v>14000</v>
      </c>
      <c r="M258" s="16">
        <v>24008</v>
      </c>
      <c r="N258" s="5" t="str">
        <f>VLOOKUP(M258,'#材料'!A:B,2,FALSE)</f>
        <v>神话精华</v>
      </c>
      <c r="O258" s="9">
        <v>5</v>
      </c>
    </row>
    <row r="259" spans="4:15">
      <c r="D259" s="8"/>
      <c r="E259" s="8"/>
      <c r="F259" s="8"/>
      <c r="M259" s="16">
        <v>24104</v>
      </c>
      <c r="N259" s="5" t="str">
        <f>VLOOKUP(M259,'#材料'!A:B,2,FALSE)</f>
        <v>神话技能石</v>
      </c>
      <c r="O259" s="9">
        <v>25</v>
      </c>
    </row>
    <row r="260" spans="4:15">
      <c r="D260" s="8"/>
      <c r="E260" s="8"/>
      <c r="F260" s="8"/>
      <c r="M260" s="16">
        <v>32905</v>
      </c>
      <c r="N260" s="5" t="str">
        <f>VLOOKUP(M260,'#材料'!A:B,2,FALSE)</f>
        <v>5星狗粮包</v>
      </c>
      <c r="O260" s="9">
        <v>5</v>
      </c>
    </row>
    <row r="261" spans="4:15">
      <c r="D261" s="8"/>
      <c r="E261" s="8"/>
      <c r="F261" s="8"/>
      <c r="M261" s="16">
        <v>31006</v>
      </c>
      <c r="N261" s="5" t="str">
        <f>VLOOKUP(M261,'#材料'!A:B,2,FALSE)</f>
        <v>神级经验药水</v>
      </c>
      <c r="O261" s="9">
        <v>15</v>
      </c>
    </row>
    <row r="262" spans="4:15">
      <c r="D262" s="8"/>
      <c r="E262" s="8"/>
      <c r="F262" s="8"/>
      <c r="H262">
        <v>23</v>
      </c>
      <c r="I262">
        <v>3</v>
      </c>
      <c r="J262" t="s">
        <v>4841</v>
      </c>
      <c r="K262">
        <v>15000</v>
      </c>
      <c r="M262" s="16">
        <v>24008</v>
      </c>
      <c r="N262" s="5" t="str">
        <f>VLOOKUP(M262,'#材料'!A:B,2,FALSE)</f>
        <v>神话精华</v>
      </c>
      <c r="O262" s="9">
        <v>5</v>
      </c>
    </row>
    <row r="263" spans="4:15">
      <c r="D263" s="8"/>
      <c r="E263" s="8"/>
      <c r="F263" s="8"/>
      <c r="M263" s="16">
        <v>24104</v>
      </c>
      <c r="N263" s="5" t="str">
        <f>VLOOKUP(M263,'#材料'!A:B,2,FALSE)</f>
        <v>神话技能石</v>
      </c>
      <c r="O263" s="9">
        <v>25</v>
      </c>
    </row>
    <row r="264" spans="4:15">
      <c r="D264" s="8"/>
      <c r="E264" s="8"/>
      <c r="F264" s="8"/>
      <c r="M264" s="16">
        <v>32905</v>
      </c>
      <c r="N264" s="5" t="str">
        <f>VLOOKUP(M264,'#材料'!A:B,2,FALSE)</f>
        <v>5星狗粮包</v>
      </c>
      <c r="O264" s="9">
        <v>5</v>
      </c>
    </row>
    <row r="265" spans="4:15">
      <c r="D265" s="8"/>
      <c r="E265" s="8"/>
      <c r="F265" s="8"/>
      <c r="M265" s="16">
        <v>31006</v>
      </c>
      <c r="N265" s="5" t="str">
        <f>VLOOKUP(M265,'#材料'!A:B,2,FALSE)</f>
        <v>神级经验药水</v>
      </c>
      <c r="O265" s="9">
        <v>15</v>
      </c>
    </row>
    <row r="266" spans="4:15">
      <c r="D266" s="8"/>
      <c r="E266" s="8"/>
      <c r="F266" s="8"/>
      <c r="H266">
        <v>24</v>
      </c>
      <c r="I266">
        <v>3</v>
      </c>
      <c r="J266" t="s">
        <v>4842</v>
      </c>
      <c r="K266">
        <v>16000</v>
      </c>
      <c r="M266" s="16">
        <v>24008</v>
      </c>
      <c r="N266" s="5" t="str">
        <f>VLOOKUP(M266,'#材料'!A:B,2,FALSE)</f>
        <v>神话精华</v>
      </c>
      <c r="O266" s="9">
        <v>5</v>
      </c>
    </row>
    <row r="267" spans="4:15">
      <c r="D267" s="8"/>
      <c r="E267" s="8"/>
      <c r="F267" s="8"/>
      <c r="M267" s="16">
        <v>24104</v>
      </c>
      <c r="N267" s="5" t="str">
        <f>VLOOKUP(M267,'#材料'!A:B,2,FALSE)</f>
        <v>神话技能石</v>
      </c>
      <c r="O267" s="9">
        <v>25</v>
      </c>
    </row>
    <row r="268" spans="4:15">
      <c r="D268" s="8"/>
      <c r="E268" s="8"/>
      <c r="F268" s="8"/>
      <c r="M268" s="16">
        <v>32905</v>
      </c>
      <c r="N268" s="5" t="str">
        <f>VLOOKUP(M268,'#材料'!A:B,2,FALSE)</f>
        <v>5星狗粮包</v>
      </c>
      <c r="O268" s="9">
        <v>5</v>
      </c>
    </row>
    <row r="269" spans="4:15">
      <c r="D269" s="8"/>
      <c r="E269" s="8"/>
      <c r="F269" s="8"/>
      <c r="M269" s="16">
        <v>31006</v>
      </c>
      <c r="N269" s="5" t="str">
        <f>VLOOKUP(M269,'#材料'!A:B,2,FALSE)</f>
        <v>神级经验药水</v>
      </c>
      <c r="O269" s="9">
        <v>15</v>
      </c>
    </row>
    <row r="270" spans="4:15">
      <c r="D270" s="8"/>
      <c r="E270" s="8"/>
      <c r="F270" s="8"/>
      <c r="H270">
        <v>25</v>
      </c>
      <c r="I270">
        <v>3</v>
      </c>
      <c r="J270" t="s">
        <v>4843</v>
      </c>
      <c r="K270">
        <v>17000</v>
      </c>
      <c r="M270" s="16">
        <v>24008</v>
      </c>
      <c r="N270" s="5" t="str">
        <f>VLOOKUP(M270,'#材料'!A:B,2,FALSE)</f>
        <v>神话精华</v>
      </c>
      <c r="O270" s="9">
        <v>5</v>
      </c>
    </row>
    <row r="271" spans="4:15">
      <c r="D271" s="8"/>
      <c r="E271" s="8"/>
      <c r="F271" s="8"/>
      <c r="M271" s="16">
        <v>24104</v>
      </c>
      <c r="N271" s="5" t="str">
        <f>VLOOKUP(M271,'#材料'!A:B,2,FALSE)</f>
        <v>神话技能石</v>
      </c>
      <c r="O271" s="9">
        <v>25</v>
      </c>
    </row>
    <row r="272" spans="4:15">
      <c r="D272" s="8"/>
      <c r="E272" s="8"/>
      <c r="F272" s="8"/>
      <c r="M272" s="16">
        <v>32905</v>
      </c>
      <c r="N272" s="5" t="str">
        <f>VLOOKUP(M272,'#材料'!A:B,2,FALSE)</f>
        <v>5星狗粮包</v>
      </c>
      <c r="O272" s="9">
        <v>5</v>
      </c>
    </row>
    <row r="273" spans="4:15">
      <c r="D273" s="8"/>
      <c r="E273" s="8"/>
      <c r="F273" s="8"/>
      <c r="M273" s="16">
        <v>31006</v>
      </c>
      <c r="N273" s="5" t="str">
        <f>VLOOKUP(M273,'#材料'!A:B,2,FALSE)</f>
        <v>神级经验药水</v>
      </c>
      <c r="O273" s="9">
        <v>15</v>
      </c>
    </row>
    <row r="274" spans="4:15">
      <c r="D274" s="8"/>
      <c r="E274" s="8"/>
      <c r="F274" s="8"/>
      <c r="H274">
        <v>26</v>
      </c>
      <c r="I274">
        <v>3</v>
      </c>
      <c r="J274" t="s">
        <v>4844</v>
      </c>
      <c r="K274">
        <v>18000</v>
      </c>
      <c r="M274" s="16">
        <v>24008</v>
      </c>
      <c r="N274" s="5" t="str">
        <f>VLOOKUP(M274,'#材料'!A:B,2,FALSE)</f>
        <v>神话精华</v>
      </c>
      <c r="O274" s="9">
        <v>5</v>
      </c>
    </row>
    <row r="275" spans="4:15">
      <c r="D275" s="8"/>
      <c r="E275" s="8"/>
      <c r="F275" s="8"/>
      <c r="M275" s="16">
        <v>24104</v>
      </c>
      <c r="N275" s="5" t="str">
        <f>VLOOKUP(M275,'#材料'!A:B,2,FALSE)</f>
        <v>神话技能石</v>
      </c>
      <c r="O275" s="9">
        <v>25</v>
      </c>
    </row>
    <row r="276" spans="4:15">
      <c r="D276" s="8"/>
      <c r="E276" s="8"/>
      <c r="F276" s="8"/>
      <c r="M276" s="16">
        <v>32905</v>
      </c>
      <c r="N276" s="5" t="str">
        <f>VLOOKUP(M276,'#材料'!A:B,2,FALSE)</f>
        <v>5星狗粮包</v>
      </c>
      <c r="O276" s="9">
        <v>5</v>
      </c>
    </row>
    <row r="277" spans="4:15">
      <c r="D277" s="8"/>
      <c r="E277" s="8"/>
      <c r="F277" s="8"/>
      <c r="M277" s="16">
        <v>31006</v>
      </c>
      <c r="N277" s="5" t="str">
        <f>VLOOKUP(M277,'#材料'!A:B,2,FALSE)</f>
        <v>神级经验药水</v>
      </c>
      <c r="O277" s="9">
        <v>15</v>
      </c>
    </row>
    <row r="278" spans="4:15">
      <c r="D278" s="8"/>
      <c r="E278" s="8"/>
      <c r="F278" s="8"/>
      <c r="H278">
        <v>27</v>
      </c>
      <c r="I278">
        <v>3</v>
      </c>
      <c r="J278" t="s">
        <v>4845</v>
      </c>
      <c r="K278">
        <v>19000</v>
      </c>
      <c r="M278" s="16">
        <v>24008</v>
      </c>
      <c r="N278" s="5" t="str">
        <f>VLOOKUP(M278,'#材料'!A:B,2,FALSE)</f>
        <v>神话精华</v>
      </c>
      <c r="O278" s="9">
        <v>5</v>
      </c>
    </row>
    <row r="279" spans="4:15">
      <c r="D279" s="8"/>
      <c r="E279" s="8"/>
      <c r="F279" s="8"/>
      <c r="M279" s="16">
        <v>24104</v>
      </c>
      <c r="N279" s="5" t="str">
        <f>VLOOKUP(M279,'#材料'!A:B,2,FALSE)</f>
        <v>神话技能石</v>
      </c>
      <c r="O279" s="9">
        <v>25</v>
      </c>
    </row>
    <row r="280" spans="4:15">
      <c r="D280" s="8"/>
      <c r="E280" s="8"/>
      <c r="F280" s="8"/>
      <c r="M280" s="16">
        <v>32905</v>
      </c>
      <c r="N280" s="5" t="str">
        <f>VLOOKUP(M280,'#材料'!A:B,2,FALSE)</f>
        <v>5星狗粮包</v>
      </c>
      <c r="O280" s="9">
        <v>5</v>
      </c>
    </row>
    <row r="281" spans="4:15">
      <c r="D281" s="8"/>
      <c r="E281" s="8"/>
      <c r="F281" s="8"/>
      <c r="M281" s="16">
        <v>31006</v>
      </c>
      <c r="N281" s="5" t="str">
        <f>VLOOKUP(M281,'#材料'!A:B,2,FALSE)</f>
        <v>神级经验药水</v>
      </c>
      <c r="O281" s="9">
        <v>15</v>
      </c>
    </row>
    <row r="282" spans="4:15">
      <c r="D282" s="8"/>
      <c r="E282" s="8"/>
      <c r="F282" s="8"/>
      <c r="H282">
        <v>28</v>
      </c>
      <c r="I282">
        <v>3</v>
      </c>
      <c r="J282" t="s">
        <v>4846</v>
      </c>
      <c r="K282">
        <v>20000</v>
      </c>
      <c r="M282" s="16">
        <v>24008</v>
      </c>
      <c r="N282" s="5" t="str">
        <f>VLOOKUP(M282,'#材料'!A:B,2,FALSE)</f>
        <v>神话精华</v>
      </c>
      <c r="O282" s="9">
        <v>5</v>
      </c>
    </row>
    <row r="283" spans="4:15">
      <c r="D283" s="8"/>
      <c r="E283" s="8"/>
      <c r="F283" s="8"/>
      <c r="M283" s="16">
        <v>32905</v>
      </c>
      <c r="N283" s="5" t="str">
        <f>VLOOKUP(M283,'#材料'!A:B,2,FALSE)</f>
        <v>5星狗粮包</v>
      </c>
      <c r="O283" s="9">
        <v>8</v>
      </c>
    </row>
    <row r="284" spans="4:15">
      <c r="D284" s="8"/>
      <c r="E284" s="8"/>
      <c r="F284" s="8"/>
      <c r="M284" s="16">
        <v>32904</v>
      </c>
      <c r="N284" s="5" t="str">
        <f>VLOOKUP(M284,'#材料'!A:B,2,FALSE)</f>
        <v>4星狗粮包</v>
      </c>
      <c r="O284" s="9">
        <v>15</v>
      </c>
    </row>
    <row r="285" spans="4:15">
      <c r="D285" s="8"/>
      <c r="E285" s="8"/>
      <c r="F285" s="8"/>
      <c r="M285" s="16">
        <v>31006</v>
      </c>
      <c r="N285" s="5" t="str">
        <f>VLOOKUP(M285,'#材料'!A:B,2,FALSE)</f>
        <v>神级经验药水</v>
      </c>
      <c r="O285" s="9">
        <v>25</v>
      </c>
    </row>
    <row r="286" spans="4:15">
      <c r="D286" s="8"/>
      <c r="E286" s="8"/>
      <c r="F286" s="8"/>
      <c r="H286">
        <v>29</v>
      </c>
      <c r="I286">
        <v>4</v>
      </c>
      <c r="J286" t="s">
        <v>4847</v>
      </c>
      <c r="K286">
        <v>21000</v>
      </c>
      <c r="M286" s="16">
        <v>24008</v>
      </c>
      <c r="N286" s="5" t="str">
        <f>VLOOKUP(M286,'#材料'!A:B,2,FALSE)</f>
        <v>神话精华</v>
      </c>
      <c r="O286" s="9">
        <v>5</v>
      </c>
    </row>
    <row r="287" spans="4:15">
      <c r="D287" s="8"/>
      <c r="E287" s="8"/>
      <c r="F287" s="8"/>
      <c r="M287" s="16">
        <v>32905</v>
      </c>
      <c r="N287" s="5" t="str">
        <f>VLOOKUP(M287,'#材料'!A:B,2,FALSE)</f>
        <v>5星狗粮包</v>
      </c>
      <c r="O287" s="9">
        <v>8</v>
      </c>
    </row>
    <row r="288" spans="4:15">
      <c r="D288" s="8"/>
      <c r="E288" s="8"/>
      <c r="F288" s="8"/>
      <c r="M288" s="16">
        <v>32904</v>
      </c>
      <c r="N288" s="5" t="str">
        <f>VLOOKUP(M288,'#材料'!A:B,2,FALSE)</f>
        <v>4星狗粮包</v>
      </c>
      <c r="O288" s="9">
        <v>15</v>
      </c>
    </row>
    <row r="289" spans="4:15">
      <c r="D289" s="8"/>
      <c r="E289" s="8"/>
      <c r="F289" s="8"/>
      <c r="M289" s="16">
        <v>31006</v>
      </c>
      <c r="N289" s="5" t="str">
        <f>VLOOKUP(M289,'#材料'!A:B,2,FALSE)</f>
        <v>神级经验药水</v>
      </c>
      <c r="O289" s="9">
        <v>25</v>
      </c>
    </row>
    <row r="290" spans="4:15">
      <c r="D290" s="8"/>
      <c r="E290" s="8"/>
      <c r="F290" s="8"/>
      <c r="H290">
        <v>30</v>
      </c>
      <c r="I290">
        <v>4</v>
      </c>
      <c r="J290" t="s">
        <v>4848</v>
      </c>
      <c r="K290">
        <v>22000</v>
      </c>
      <c r="M290" s="16">
        <v>24008</v>
      </c>
      <c r="N290" s="5" t="str">
        <f>VLOOKUP(M290,'#材料'!A:B,2,FALSE)</f>
        <v>神话精华</v>
      </c>
      <c r="O290" s="9">
        <v>5</v>
      </c>
    </row>
    <row r="291" spans="4:15">
      <c r="D291" s="8"/>
      <c r="E291" s="8"/>
      <c r="F291" s="8"/>
      <c r="M291" s="16">
        <v>32905</v>
      </c>
      <c r="N291" s="5" t="str">
        <f>VLOOKUP(M291,'#材料'!A:B,2,FALSE)</f>
        <v>5星狗粮包</v>
      </c>
      <c r="O291" s="9">
        <v>8</v>
      </c>
    </row>
    <row r="292" spans="4:15">
      <c r="D292" s="8"/>
      <c r="E292" s="8"/>
      <c r="F292" s="8"/>
      <c r="M292" s="16">
        <v>32904</v>
      </c>
      <c r="N292" s="5" t="str">
        <f>VLOOKUP(M292,'#材料'!A:B,2,FALSE)</f>
        <v>4星狗粮包</v>
      </c>
      <c r="O292" s="9">
        <v>15</v>
      </c>
    </row>
    <row r="293" spans="4:15">
      <c r="D293" s="8"/>
      <c r="E293" s="8"/>
      <c r="F293" s="8"/>
      <c r="M293" s="16">
        <v>31006</v>
      </c>
      <c r="N293" s="5" t="str">
        <f>VLOOKUP(M293,'#材料'!A:B,2,FALSE)</f>
        <v>神级经验药水</v>
      </c>
      <c r="O293" s="9">
        <v>25</v>
      </c>
    </row>
    <row r="294" spans="4:15">
      <c r="D294" s="8"/>
      <c r="E294" s="8"/>
      <c r="F294" s="8"/>
      <c r="H294">
        <v>31</v>
      </c>
      <c r="I294">
        <v>4</v>
      </c>
      <c r="J294" t="s">
        <v>4849</v>
      </c>
      <c r="K294">
        <v>23000</v>
      </c>
      <c r="M294" s="16">
        <v>24008</v>
      </c>
      <c r="N294" s="5" t="str">
        <f>VLOOKUP(M294,'#材料'!A:B,2,FALSE)</f>
        <v>神话精华</v>
      </c>
      <c r="O294" s="9">
        <v>5</v>
      </c>
    </row>
    <row r="295" spans="4:15">
      <c r="D295" s="8"/>
      <c r="E295" s="8"/>
      <c r="F295" s="8"/>
      <c r="M295" s="16">
        <v>32905</v>
      </c>
      <c r="N295" s="5" t="str">
        <f>VLOOKUP(M295,'#材料'!A:B,2,FALSE)</f>
        <v>5星狗粮包</v>
      </c>
      <c r="O295" s="9">
        <v>8</v>
      </c>
    </row>
    <row r="296" spans="4:15">
      <c r="D296" s="8"/>
      <c r="E296" s="8"/>
      <c r="F296" s="8"/>
      <c r="M296" s="16">
        <v>32904</v>
      </c>
      <c r="N296" s="5" t="str">
        <f>VLOOKUP(M296,'#材料'!A:B,2,FALSE)</f>
        <v>4星狗粮包</v>
      </c>
      <c r="O296" s="9">
        <v>15</v>
      </c>
    </row>
    <row r="297" spans="4:15">
      <c r="D297" s="8"/>
      <c r="E297" s="8"/>
      <c r="F297" s="8"/>
      <c r="M297" s="16">
        <v>31006</v>
      </c>
      <c r="N297" s="5" t="str">
        <f>VLOOKUP(M297,'#材料'!A:B,2,FALSE)</f>
        <v>神级经验药水</v>
      </c>
      <c r="O297" s="9">
        <v>25</v>
      </c>
    </row>
    <row r="298" spans="4:15">
      <c r="D298" s="8"/>
      <c r="E298" s="8"/>
      <c r="F298" s="8"/>
      <c r="H298">
        <v>32</v>
      </c>
      <c r="I298">
        <v>4</v>
      </c>
      <c r="J298" t="s">
        <v>4850</v>
      </c>
      <c r="K298">
        <v>24000</v>
      </c>
      <c r="M298" s="16">
        <v>24008</v>
      </c>
      <c r="N298" s="5" t="str">
        <f>VLOOKUP(M298,'#材料'!A:B,2,FALSE)</f>
        <v>神话精华</v>
      </c>
      <c r="O298" s="9">
        <v>5</v>
      </c>
    </row>
    <row r="299" spans="4:15">
      <c r="D299" s="8"/>
      <c r="E299" s="8"/>
      <c r="F299" s="8"/>
      <c r="M299" s="16">
        <v>32905</v>
      </c>
      <c r="N299" s="5" t="str">
        <f>VLOOKUP(M299,'#材料'!A:B,2,FALSE)</f>
        <v>5星狗粮包</v>
      </c>
      <c r="O299" s="9">
        <v>8</v>
      </c>
    </row>
    <row r="300" spans="4:15">
      <c r="D300" s="8"/>
      <c r="E300" s="8"/>
      <c r="F300" s="8"/>
      <c r="M300" s="16">
        <v>32904</v>
      </c>
      <c r="N300" s="5" t="str">
        <f>VLOOKUP(M300,'#材料'!A:B,2,FALSE)</f>
        <v>4星狗粮包</v>
      </c>
      <c r="O300" s="9">
        <v>15</v>
      </c>
    </row>
    <row r="301" spans="4:15">
      <c r="D301" s="8"/>
      <c r="E301" s="8"/>
      <c r="F301" s="8"/>
      <c r="M301" s="16">
        <v>31006</v>
      </c>
      <c r="N301" s="5" t="str">
        <f>VLOOKUP(M301,'#材料'!A:B,2,FALSE)</f>
        <v>神级经验药水</v>
      </c>
      <c r="O301" s="9">
        <v>25</v>
      </c>
    </row>
    <row r="302" spans="4:15">
      <c r="D302" s="8"/>
      <c r="E302" s="8"/>
      <c r="F302" s="8"/>
      <c r="H302">
        <v>33</v>
      </c>
      <c r="I302">
        <v>4</v>
      </c>
      <c r="J302" t="s">
        <v>4851</v>
      </c>
      <c r="K302">
        <v>25000</v>
      </c>
      <c r="M302" s="16">
        <v>24008</v>
      </c>
      <c r="N302" s="5" t="str">
        <f>VLOOKUP(M302,'#材料'!A:B,2,FALSE)</f>
        <v>神话精华</v>
      </c>
      <c r="O302" s="9">
        <v>5</v>
      </c>
    </row>
    <row r="303" spans="4:15">
      <c r="D303" s="8"/>
      <c r="E303" s="8"/>
      <c r="F303" s="8"/>
      <c r="M303" s="16">
        <v>32905</v>
      </c>
      <c r="N303" s="5" t="str">
        <f>VLOOKUP(M303,'#材料'!A:B,2,FALSE)</f>
        <v>5星狗粮包</v>
      </c>
      <c r="O303" s="9">
        <v>8</v>
      </c>
    </row>
    <row r="304" spans="4:15">
      <c r="D304" s="8"/>
      <c r="E304" s="8"/>
      <c r="F304" s="8"/>
      <c r="M304" s="16">
        <v>32904</v>
      </c>
      <c r="N304" s="5" t="str">
        <f>VLOOKUP(M304,'#材料'!A:B,2,FALSE)</f>
        <v>4星狗粮包</v>
      </c>
      <c r="O304" s="9">
        <v>15</v>
      </c>
    </row>
    <row r="305" spans="4:15">
      <c r="D305" s="8"/>
      <c r="E305" s="8"/>
      <c r="F305" s="8"/>
      <c r="M305" s="16">
        <v>31006</v>
      </c>
      <c r="N305" s="5" t="str">
        <f>VLOOKUP(M305,'#材料'!A:B,2,FALSE)</f>
        <v>神级经验药水</v>
      </c>
      <c r="O305" s="9">
        <v>25</v>
      </c>
    </row>
    <row r="306" spans="4:15">
      <c r="D306" s="8"/>
      <c r="E306" s="8"/>
      <c r="F306" s="8"/>
      <c r="H306">
        <v>34</v>
      </c>
      <c r="I306">
        <v>4</v>
      </c>
      <c r="J306" t="s">
        <v>4872</v>
      </c>
      <c r="K306">
        <v>26000</v>
      </c>
      <c r="M306" s="16">
        <v>24008</v>
      </c>
      <c r="N306" s="5" t="str">
        <f>VLOOKUP(M306,'#材料'!A:B,2,FALSE)</f>
        <v>神话精华</v>
      </c>
      <c r="O306" s="9">
        <v>5</v>
      </c>
    </row>
    <row r="307" spans="4:15">
      <c r="D307" s="8"/>
      <c r="E307" s="8"/>
      <c r="F307" s="8"/>
      <c r="M307" s="16">
        <v>32905</v>
      </c>
      <c r="N307" s="5" t="str">
        <f>VLOOKUP(M307,'#材料'!A:B,2,FALSE)</f>
        <v>5星狗粮包</v>
      </c>
      <c r="O307" s="9">
        <v>8</v>
      </c>
    </row>
    <row r="308" spans="4:15">
      <c r="D308" s="8"/>
      <c r="E308" s="8"/>
      <c r="F308" s="8"/>
      <c r="M308" s="16">
        <v>32904</v>
      </c>
      <c r="N308" s="5" t="str">
        <f>VLOOKUP(M308,'#材料'!A:B,2,FALSE)</f>
        <v>4星狗粮包</v>
      </c>
      <c r="O308" s="9">
        <v>15</v>
      </c>
    </row>
    <row r="309" spans="4:15">
      <c r="D309" s="8"/>
      <c r="E309" s="8"/>
      <c r="F309" s="8"/>
      <c r="M309" s="16">
        <v>31006</v>
      </c>
      <c r="N309" s="5" t="str">
        <f>VLOOKUP(M309,'#材料'!A:B,2,FALSE)</f>
        <v>神级经验药水</v>
      </c>
      <c r="O309" s="9">
        <v>25</v>
      </c>
    </row>
    <row r="310" spans="4:15">
      <c r="D310" s="8"/>
      <c r="E310" s="8"/>
      <c r="F310" s="8"/>
      <c r="H310">
        <v>35</v>
      </c>
      <c r="I310">
        <v>4</v>
      </c>
      <c r="J310" t="s">
        <v>4873</v>
      </c>
      <c r="K310">
        <v>27000</v>
      </c>
      <c r="M310" s="16">
        <v>24008</v>
      </c>
      <c r="N310" s="5" t="str">
        <f>VLOOKUP(M310,'#材料'!A:B,2,FALSE)</f>
        <v>神话精华</v>
      </c>
      <c r="O310" s="9">
        <v>5</v>
      </c>
    </row>
    <row r="311" spans="4:15">
      <c r="D311" s="8"/>
      <c r="E311" s="8"/>
      <c r="F311" s="8"/>
      <c r="M311" s="16">
        <v>32905</v>
      </c>
      <c r="N311" s="5" t="str">
        <f>VLOOKUP(M311,'#材料'!A:B,2,FALSE)</f>
        <v>5星狗粮包</v>
      </c>
      <c r="O311" s="9">
        <v>8</v>
      </c>
    </row>
    <row r="312" spans="4:15">
      <c r="D312" s="8"/>
      <c r="E312" s="8"/>
      <c r="F312" s="8"/>
      <c r="M312" s="16">
        <v>32904</v>
      </c>
      <c r="N312" s="5" t="str">
        <f>VLOOKUP(M312,'#材料'!A:B,2,FALSE)</f>
        <v>4星狗粮包</v>
      </c>
      <c r="O312" s="9">
        <v>15</v>
      </c>
    </row>
    <row r="313" spans="4:15">
      <c r="D313" s="8"/>
      <c r="E313" s="8"/>
      <c r="F313" s="8"/>
      <c r="M313" s="16">
        <v>31006</v>
      </c>
      <c r="N313" s="5" t="str">
        <f>VLOOKUP(M313,'#材料'!A:B,2,FALSE)</f>
        <v>神级经验药水</v>
      </c>
      <c r="O313" s="9">
        <v>25</v>
      </c>
    </row>
    <row r="314" spans="4:15">
      <c r="D314" s="8"/>
      <c r="E314" s="8"/>
      <c r="F314" s="8"/>
      <c r="H314">
        <v>36</v>
      </c>
      <c r="I314">
        <v>4</v>
      </c>
      <c r="J314" t="s">
        <v>4874</v>
      </c>
      <c r="K314">
        <v>28000</v>
      </c>
      <c r="M314" s="16">
        <v>24008</v>
      </c>
      <c r="N314" s="5" t="str">
        <f>VLOOKUP(M314,'#材料'!A:B,2,FALSE)</f>
        <v>神话精华</v>
      </c>
      <c r="O314" s="9">
        <v>5</v>
      </c>
    </row>
    <row r="315" spans="4:15">
      <c r="D315" s="8"/>
      <c r="E315" s="8"/>
      <c r="F315" s="8"/>
      <c r="M315" s="16">
        <v>32905</v>
      </c>
      <c r="N315" s="5" t="str">
        <f>VLOOKUP(M315,'#材料'!A:B,2,FALSE)</f>
        <v>5星狗粮包</v>
      </c>
      <c r="O315" s="9">
        <v>8</v>
      </c>
    </row>
    <row r="316" spans="4:15">
      <c r="D316" s="8"/>
      <c r="E316" s="8"/>
      <c r="F316" s="8"/>
      <c r="M316" s="16">
        <v>32904</v>
      </c>
      <c r="N316" s="5" t="str">
        <f>VLOOKUP(M316,'#材料'!A:B,2,FALSE)</f>
        <v>4星狗粮包</v>
      </c>
      <c r="O316" s="9">
        <v>15</v>
      </c>
    </row>
    <row r="317" spans="4:15">
      <c r="D317" s="8"/>
      <c r="E317" s="8"/>
      <c r="F317" s="8"/>
      <c r="M317" s="16">
        <v>31006</v>
      </c>
      <c r="N317" s="5" t="str">
        <f>VLOOKUP(M317,'#材料'!A:B,2,FALSE)</f>
        <v>神级经验药水</v>
      </c>
      <c r="O317" s="9">
        <v>25</v>
      </c>
    </row>
    <row r="318" spans="4:15">
      <c r="D318" s="8"/>
      <c r="E318" s="8"/>
      <c r="F318" s="8"/>
      <c r="H318">
        <v>37</v>
      </c>
      <c r="I318">
        <v>4</v>
      </c>
      <c r="J318" t="s">
        <v>4875</v>
      </c>
      <c r="K318">
        <v>29000</v>
      </c>
      <c r="M318" s="16">
        <v>24008</v>
      </c>
      <c r="N318" s="5" t="str">
        <f>VLOOKUP(M318,'#材料'!A:B,2,FALSE)</f>
        <v>神话精华</v>
      </c>
      <c r="O318" s="9">
        <v>5</v>
      </c>
    </row>
    <row r="319" spans="4:15">
      <c r="D319" s="8"/>
      <c r="E319" s="8"/>
      <c r="F319" s="8"/>
      <c r="M319" s="16">
        <v>32905</v>
      </c>
      <c r="N319" s="5" t="str">
        <f>VLOOKUP(M319,'#材料'!A:B,2,FALSE)</f>
        <v>5星狗粮包</v>
      </c>
      <c r="O319" s="9">
        <v>8</v>
      </c>
    </row>
    <row r="320" spans="4:15">
      <c r="D320" s="8"/>
      <c r="E320" s="8"/>
      <c r="F320" s="8"/>
      <c r="M320" s="16">
        <v>32904</v>
      </c>
      <c r="N320" s="5" t="str">
        <f>VLOOKUP(M320,'#材料'!A:B,2,FALSE)</f>
        <v>4星狗粮包</v>
      </c>
      <c r="O320" s="9">
        <v>15</v>
      </c>
    </row>
    <row r="321" spans="4:15">
      <c r="D321" s="8"/>
      <c r="E321" s="8"/>
      <c r="F321" s="8"/>
      <c r="M321" s="16">
        <v>31006</v>
      </c>
      <c r="N321" s="5" t="str">
        <f>VLOOKUP(M321,'#材料'!A:B,2,FALSE)</f>
        <v>神级经验药水</v>
      </c>
      <c r="O321" s="9">
        <v>25</v>
      </c>
    </row>
    <row r="322" spans="4:15">
      <c r="D322" s="8"/>
      <c r="E322" s="8"/>
      <c r="F322" s="8"/>
      <c r="H322">
        <v>38</v>
      </c>
      <c r="I322">
        <v>4</v>
      </c>
      <c r="J322" t="s">
        <v>4876</v>
      </c>
      <c r="K322">
        <v>30000</v>
      </c>
      <c r="M322" s="16">
        <v>24008</v>
      </c>
      <c r="N322" s="5" t="str">
        <f>VLOOKUP(M322,'#材料'!A:B,2,FALSE)</f>
        <v>神话精华</v>
      </c>
      <c r="O322" s="9">
        <v>5</v>
      </c>
    </row>
    <row r="323" spans="4:15">
      <c r="D323" s="8"/>
      <c r="E323" s="8"/>
      <c r="F323" s="8"/>
      <c r="M323" s="16">
        <v>24104</v>
      </c>
      <c r="N323" s="5" t="str">
        <f>VLOOKUP(M323,'#材料'!A:B,2,FALSE)</f>
        <v>神话技能石</v>
      </c>
      <c r="O323" s="9">
        <v>30</v>
      </c>
    </row>
    <row r="324" spans="4:15">
      <c r="D324" s="8"/>
      <c r="E324" s="8"/>
      <c r="F324" s="8"/>
      <c r="M324" s="16">
        <v>32905</v>
      </c>
      <c r="N324" s="5" t="str">
        <f>VLOOKUP(M324,'#材料'!A:B,2,FALSE)</f>
        <v>5星狗粮包</v>
      </c>
      <c r="O324" s="9">
        <v>15</v>
      </c>
    </row>
    <row r="325" spans="4:15">
      <c r="D325" s="8"/>
      <c r="E325" s="8"/>
      <c r="F325" s="8"/>
      <c r="M325" s="16">
        <v>31006</v>
      </c>
      <c r="N325" s="5" t="str">
        <f>VLOOKUP(M325,'#材料'!A:B,2,FALSE)</f>
        <v>神级经验药水</v>
      </c>
      <c r="O325" s="9">
        <v>40</v>
      </c>
    </row>
    <row r="326" spans="4:15">
      <c r="D326" s="8"/>
      <c r="E326" s="8"/>
      <c r="F326" s="8"/>
      <c r="H326">
        <v>39</v>
      </c>
      <c r="I326">
        <v>5</v>
      </c>
      <c r="J326" t="s">
        <v>4877</v>
      </c>
      <c r="K326">
        <v>31000</v>
      </c>
      <c r="M326" s="16">
        <v>24008</v>
      </c>
      <c r="N326" s="5" t="str">
        <f>VLOOKUP(M326,'#材料'!A:B,2,FALSE)</f>
        <v>神话精华</v>
      </c>
      <c r="O326" s="9">
        <v>5</v>
      </c>
    </row>
    <row r="327" spans="4:15">
      <c r="D327" s="8"/>
      <c r="E327" s="8"/>
      <c r="F327" s="8"/>
      <c r="M327" s="16">
        <v>24104</v>
      </c>
      <c r="N327" s="5" t="str">
        <f>VLOOKUP(M327,'#材料'!A:B,2,FALSE)</f>
        <v>神话技能石</v>
      </c>
      <c r="O327" s="9">
        <v>30</v>
      </c>
    </row>
    <row r="328" spans="4:15">
      <c r="D328" s="8"/>
      <c r="E328" s="8"/>
      <c r="F328" s="8"/>
      <c r="M328" s="16">
        <v>32905</v>
      </c>
      <c r="N328" s="5" t="str">
        <f>VLOOKUP(M328,'#材料'!A:B,2,FALSE)</f>
        <v>5星狗粮包</v>
      </c>
      <c r="O328" s="9">
        <v>15</v>
      </c>
    </row>
    <row r="329" spans="4:15">
      <c r="D329" s="8"/>
      <c r="E329" s="8"/>
      <c r="F329" s="8"/>
      <c r="M329" s="16">
        <v>31006</v>
      </c>
      <c r="N329" s="5" t="str">
        <f>VLOOKUP(M329,'#材料'!A:B,2,FALSE)</f>
        <v>神级经验药水</v>
      </c>
      <c r="O329" s="9">
        <v>40</v>
      </c>
    </row>
    <row r="330" spans="4:15">
      <c r="D330" s="8"/>
      <c r="E330" s="8"/>
      <c r="F330" s="8"/>
      <c r="H330">
        <v>40</v>
      </c>
      <c r="I330">
        <v>5</v>
      </c>
      <c r="J330" t="s">
        <v>4878</v>
      </c>
      <c r="K330">
        <v>32000</v>
      </c>
      <c r="M330" s="16">
        <v>24008</v>
      </c>
      <c r="N330" s="5" t="str">
        <f>VLOOKUP(M330,'#材料'!A:B,2,FALSE)</f>
        <v>神话精华</v>
      </c>
      <c r="O330" s="9">
        <v>5</v>
      </c>
    </row>
    <row r="331" spans="4:15">
      <c r="D331" s="8"/>
      <c r="E331" s="8"/>
      <c r="F331" s="8"/>
      <c r="M331" s="16">
        <v>24104</v>
      </c>
      <c r="N331" s="5" t="str">
        <f>VLOOKUP(M331,'#材料'!A:B,2,FALSE)</f>
        <v>神话技能石</v>
      </c>
      <c r="O331" s="9">
        <v>30</v>
      </c>
    </row>
    <row r="332" spans="4:15">
      <c r="D332" s="8"/>
      <c r="E332" s="8"/>
      <c r="F332" s="8"/>
      <c r="M332" s="16">
        <v>32905</v>
      </c>
      <c r="N332" s="5" t="str">
        <f>VLOOKUP(M332,'#材料'!A:B,2,FALSE)</f>
        <v>5星狗粮包</v>
      </c>
      <c r="O332" s="9">
        <v>15</v>
      </c>
    </row>
    <row r="333" spans="4:15">
      <c r="D333" s="8"/>
      <c r="E333" s="8"/>
      <c r="F333" s="8"/>
      <c r="M333" s="16">
        <v>31006</v>
      </c>
      <c r="N333" s="5" t="str">
        <f>VLOOKUP(M333,'#材料'!A:B,2,FALSE)</f>
        <v>神级经验药水</v>
      </c>
      <c r="O333" s="9">
        <v>40</v>
      </c>
    </row>
    <row r="334" spans="4:15">
      <c r="D334" s="8"/>
      <c r="E334" s="8"/>
      <c r="F334" s="8"/>
      <c r="H334">
        <v>41</v>
      </c>
      <c r="I334">
        <v>5</v>
      </c>
      <c r="J334" t="s">
        <v>4879</v>
      </c>
      <c r="K334">
        <v>33000</v>
      </c>
      <c r="M334" s="16">
        <v>24008</v>
      </c>
      <c r="N334" s="5" t="str">
        <f>VLOOKUP(M334,'#材料'!A:B,2,FALSE)</f>
        <v>神话精华</v>
      </c>
      <c r="O334" s="9">
        <v>5</v>
      </c>
    </row>
    <row r="335" spans="4:15">
      <c r="D335" s="8"/>
      <c r="E335" s="8"/>
      <c r="F335" s="8"/>
      <c r="M335" s="16">
        <v>24104</v>
      </c>
      <c r="N335" s="5" t="str">
        <f>VLOOKUP(M335,'#材料'!A:B,2,FALSE)</f>
        <v>神话技能石</v>
      </c>
      <c r="O335" s="9">
        <v>30</v>
      </c>
    </row>
    <row r="336" spans="4:15">
      <c r="D336" s="8"/>
      <c r="E336" s="8"/>
      <c r="F336" s="8"/>
      <c r="M336" s="16">
        <v>32905</v>
      </c>
      <c r="N336" s="5" t="str">
        <f>VLOOKUP(M336,'#材料'!A:B,2,FALSE)</f>
        <v>5星狗粮包</v>
      </c>
      <c r="O336" s="9">
        <v>15</v>
      </c>
    </row>
    <row r="337" spans="4:15">
      <c r="D337" s="8"/>
      <c r="E337" s="8"/>
      <c r="F337" s="8"/>
      <c r="M337" s="16">
        <v>31006</v>
      </c>
      <c r="N337" s="5" t="str">
        <f>VLOOKUP(M337,'#材料'!A:B,2,FALSE)</f>
        <v>神级经验药水</v>
      </c>
      <c r="O337" s="9">
        <v>40</v>
      </c>
    </row>
    <row r="338" spans="4:15">
      <c r="D338" s="8"/>
      <c r="E338" s="8"/>
      <c r="F338" s="8"/>
      <c r="H338">
        <v>42</v>
      </c>
      <c r="I338">
        <v>5</v>
      </c>
      <c r="J338" t="s">
        <v>4880</v>
      </c>
      <c r="K338">
        <v>34000</v>
      </c>
      <c r="M338" s="16">
        <v>24008</v>
      </c>
      <c r="N338" s="5" t="str">
        <f>VLOOKUP(M338,'#材料'!A:B,2,FALSE)</f>
        <v>神话精华</v>
      </c>
      <c r="O338" s="9">
        <v>5</v>
      </c>
    </row>
    <row r="339" spans="4:15">
      <c r="D339" s="8"/>
      <c r="E339" s="8"/>
      <c r="F339" s="8"/>
      <c r="M339" s="16">
        <v>24104</v>
      </c>
      <c r="N339" s="5" t="str">
        <f>VLOOKUP(M339,'#材料'!A:B,2,FALSE)</f>
        <v>神话技能石</v>
      </c>
      <c r="O339" s="9">
        <v>30</v>
      </c>
    </row>
    <row r="340" spans="4:15">
      <c r="D340" s="8"/>
      <c r="E340" s="8"/>
      <c r="F340" s="8"/>
      <c r="M340" s="16">
        <v>32905</v>
      </c>
      <c r="N340" s="5" t="str">
        <f>VLOOKUP(M340,'#材料'!A:B,2,FALSE)</f>
        <v>5星狗粮包</v>
      </c>
      <c r="O340" s="9">
        <v>15</v>
      </c>
    </row>
    <row r="341" spans="4:15">
      <c r="D341" s="8"/>
      <c r="E341" s="8"/>
      <c r="F341" s="8"/>
      <c r="M341" s="16">
        <v>31006</v>
      </c>
      <c r="N341" s="5" t="str">
        <f>VLOOKUP(M341,'#材料'!A:B,2,FALSE)</f>
        <v>神级经验药水</v>
      </c>
      <c r="O341" s="9">
        <v>40</v>
      </c>
    </row>
    <row r="342" spans="4:15">
      <c r="D342" s="8"/>
      <c r="E342" s="8"/>
      <c r="F342" s="8"/>
      <c r="H342">
        <v>43</v>
      </c>
      <c r="I342">
        <v>5</v>
      </c>
      <c r="J342" t="s">
        <v>4881</v>
      </c>
      <c r="K342">
        <v>35000</v>
      </c>
      <c r="M342" s="16">
        <v>24008</v>
      </c>
      <c r="N342" s="5" t="str">
        <f>VLOOKUP(M342,'#材料'!A:B,2,FALSE)</f>
        <v>神话精华</v>
      </c>
      <c r="O342" s="9">
        <v>5</v>
      </c>
    </row>
    <row r="343" spans="4:15">
      <c r="D343" s="8"/>
      <c r="E343" s="8"/>
      <c r="F343" s="8"/>
      <c r="M343" s="16">
        <v>24104</v>
      </c>
      <c r="N343" s="5" t="str">
        <f>VLOOKUP(M343,'#材料'!A:B,2,FALSE)</f>
        <v>神话技能石</v>
      </c>
      <c r="O343" s="9">
        <v>30</v>
      </c>
    </row>
    <row r="344" spans="4:15">
      <c r="D344" s="8"/>
      <c r="E344" s="8"/>
      <c r="F344" s="8"/>
      <c r="M344" s="16">
        <v>32905</v>
      </c>
      <c r="N344" s="5" t="str">
        <f>VLOOKUP(M344,'#材料'!A:B,2,FALSE)</f>
        <v>5星狗粮包</v>
      </c>
      <c r="O344" s="9">
        <v>15</v>
      </c>
    </row>
    <row r="345" spans="4:15">
      <c r="D345" s="8"/>
      <c r="E345" s="8"/>
      <c r="F345" s="8"/>
      <c r="M345" s="16">
        <v>31006</v>
      </c>
      <c r="N345" s="5" t="str">
        <f>VLOOKUP(M345,'#材料'!A:B,2,FALSE)</f>
        <v>神级经验药水</v>
      </c>
      <c r="O345" s="9">
        <v>40</v>
      </c>
    </row>
    <row r="346" spans="4:15">
      <c r="D346" s="8"/>
      <c r="E346" s="8"/>
      <c r="F346" s="8"/>
      <c r="H346">
        <v>44</v>
      </c>
      <c r="I346">
        <v>5</v>
      </c>
      <c r="J346" t="s">
        <v>4882</v>
      </c>
      <c r="K346">
        <v>36000</v>
      </c>
      <c r="M346" s="16">
        <v>24008</v>
      </c>
      <c r="N346" s="5" t="str">
        <f>VLOOKUP(M346,'#材料'!A:B,2,FALSE)</f>
        <v>神话精华</v>
      </c>
      <c r="O346" s="9">
        <v>5</v>
      </c>
    </row>
    <row r="347" spans="4:15">
      <c r="D347" s="8"/>
      <c r="E347" s="8"/>
      <c r="F347" s="8"/>
      <c r="M347" s="16">
        <v>24104</v>
      </c>
      <c r="N347" s="5" t="str">
        <f>VLOOKUP(M347,'#材料'!A:B,2,FALSE)</f>
        <v>神话技能石</v>
      </c>
      <c r="O347" s="9">
        <v>30</v>
      </c>
    </row>
    <row r="348" spans="4:15">
      <c r="D348" s="8"/>
      <c r="E348" s="8"/>
      <c r="F348" s="8"/>
      <c r="M348" s="16">
        <v>32905</v>
      </c>
      <c r="N348" s="5" t="str">
        <f>VLOOKUP(M348,'#材料'!A:B,2,FALSE)</f>
        <v>5星狗粮包</v>
      </c>
      <c r="O348" s="9">
        <v>15</v>
      </c>
    </row>
    <row r="349" spans="4:15">
      <c r="D349" s="8"/>
      <c r="E349" s="8"/>
      <c r="F349" s="8"/>
      <c r="M349" s="16">
        <v>31006</v>
      </c>
      <c r="N349" s="5" t="str">
        <f>VLOOKUP(M349,'#材料'!A:B,2,FALSE)</f>
        <v>神级经验药水</v>
      </c>
      <c r="O349" s="9">
        <v>40</v>
      </c>
    </row>
    <row r="350" spans="4:15">
      <c r="D350" s="8"/>
      <c r="E350" s="8"/>
      <c r="F350" s="8"/>
      <c r="H350">
        <v>45</v>
      </c>
      <c r="I350">
        <v>5</v>
      </c>
      <c r="J350" t="s">
        <v>4883</v>
      </c>
      <c r="K350">
        <v>37000</v>
      </c>
      <c r="M350" s="16">
        <v>24008</v>
      </c>
      <c r="N350" s="5" t="str">
        <f>VLOOKUP(M350,'#材料'!A:B,2,FALSE)</f>
        <v>神话精华</v>
      </c>
      <c r="O350" s="9">
        <v>5</v>
      </c>
    </row>
    <row r="351" spans="4:15">
      <c r="D351" s="8"/>
      <c r="E351" s="8"/>
      <c r="F351" s="8"/>
      <c r="M351" s="16">
        <v>24104</v>
      </c>
      <c r="N351" s="5" t="str">
        <f>VLOOKUP(M351,'#材料'!A:B,2,FALSE)</f>
        <v>神话技能石</v>
      </c>
      <c r="O351" s="9">
        <v>30</v>
      </c>
    </row>
    <row r="352" spans="4:15">
      <c r="D352" s="8"/>
      <c r="E352" s="8"/>
      <c r="F352" s="8"/>
      <c r="M352" s="16">
        <v>32905</v>
      </c>
      <c r="N352" s="5" t="str">
        <f>VLOOKUP(M352,'#材料'!A:B,2,FALSE)</f>
        <v>5星狗粮包</v>
      </c>
      <c r="O352" s="9">
        <v>15</v>
      </c>
    </row>
    <row r="353" spans="4:15">
      <c r="D353" s="8"/>
      <c r="E353" s="8"/>
      <c r="F353" s="8"/>
      <c r="M353" s="16">
        <v>31006</v>
      </c>
      <c r="N353" s="5" t="str">
        <f>VLOOKUP(M353,'#材料'!A:B,2,FALSE)</f>
        <v>神级经验药水</v>
      </c>
      <c r="O353" s="9">
        <v>40</v>
      </c>
    </row>
    <row r="354" spans="4:15">
      <c r="D354" s="8"/>
      <c r="E354" s="8"/>
      <c r="F354" s="8"/>
      <c r="H354">
        <v>46</v>
      </c>
      <c r="I354">
        <v>5</v>
      </c>
      <c r="J354" t="s">
        <v>4884</v>
      </c>
      <c r="K354">
        <v>38000</v>
      </c>
      <c r="M354" s="16">
        <v>24008</v>
      </c>
      <c r="N354" s="5" t="str">
        <f>VLOOKUP(M354,'#材料'!A:B,2,FALSE)</f>
        <v>神话精华</v>
      </c>
      <c r="O354" s="9">
        <v>5</v>
      </c>
    </row>
    <row r="355" spans="4:15">
      <c r="D355" s="8"/>
      <c r="E355" s="8"/>
      <c r="F355" s="8"/>
      <c r="M355" s="16">
        <v>24104</v>
      </c>
      <c r="N355" s="5" t="str">
        <f>VLOOKUP(M355,'#材料'!A:B,2,FALSE)</f>
        <v>神话技能石</v>
      </c>
      <c r="O355" s="9">
        <v>30</v>
      </c>
    </row>
    <row r="356" spans="4:15">
      <c r="D356" s="8"/>
      <c r="E356" s="8"/>
      <c r="F356" s="8"/>
      <c r="M356" s="16">
        <v>32905</v>
      </c>
      <c r="N356" s="5" t="str">
        <f>VLOOKUP(M356,'#材料'!A:B,2,FALSE)</f>
        <v>5星狗粮包</v>
      </c>
      <c r="O356" s="9">
        <v>15</v>
      </c>
    </row>
    <row r="357" spans="4:15">
      <c r="D357" s="8"/>
      <c r="E357" s="8"/>
      <c r="F357" s="8"/>
      <c r="M357" s="16">
        <v>31006</v>
      </c>
      <c r="N357" s="5" t="str">
        <f>VLOOKUP(M357,'#材料'!A:B,2,FALSE)</f>
        <v>神级经验药水</v>
      </c>
      <c r="O357" s="9">
        <v>40</v>
      </c>
    </row>
    <row r="358" spans="4:15">
      <c r="D358" s="8"/>
      <c r="E358" s="8"/>
      <c r="F358" s="8"/>
      <c r="H358">
        <v>47</v>
      </c>
      <c r="I358">
        <v>5</v>
      </c>
      <c r="J358" t="s">
        <v>4885</v>
      </c>
      <c r="K358">
        <v>39000</v>
      </c>
      <c r="M358" s="16">
        <v>24008</v>
      </c>
      <c r="N358" s="5" t="str">
        <f>VLOOKUP(M358,'#材料'!A:B,2,FALSE)</f>
        <v>神话精华</v>
      </c>
      <c r="O358" s="9">
        <v>5</v>
      </c>
    </row>
    <row r="359" spans="4:15">
      <c r="D359" s="8"/>
      <c r="E359" s="8"/>
      <c r="F359" s="8"/>
      <c r="M359" s="16">
        <v>24104</v>
      </c>
      <c r="N359" s="5" t="str">
        <f>VLOOKUP(M359,'#材料'!A:B,2,FALSE)</f>
        <v>神话技能石</v>
      </c>
      <c r="O359" s="9">
        <v>30</v>
      </c>
    </row>
    <row r="360" spans="4:15">
      <c r="D360" s="8"/>
      <c r="E360" s="8"/>
      <c r="F360" s="8"/>
      <c r="M360" s="16">
        <v>32905</v>
      </c>
      <c r="N360" s="5" t="str">
        <f>VLOOKUP(M360,'#材料'!A:B,2,FALSE)</f>
        <v>5星狗粮包</v>
      </c>
      <c r="O360" s="9">
        <v>15</v>
      </c>
    </row>
    <row r="361" spans="4:15">
      <c r="D361" s="8"/>
      <c r="E361" s="8"/>
      <c r="F361" s="8"/>
      <c r="M361" s="16">
        <v>31006</v>
      </c>
      <c r="N361" s="5" t="str">
        <f>VLOOKUP(M361,'#材料'!A:B,2,FALSE)</f>
        <v>神级经验药水</v>
      </c>
      <c r="O361" s="9">
        <v>40</v>
      </c>
    </row>
    <row r="362" spans="4:15">
      <c r="D362" s="8"/>
      <c r="E362" s="8"/>
      <c r="F362" s="8"/>
      <c r="H362">
        <v>48</v>
      </c>
      <c r="I362">
        <v>5</v>
      </c>
      <c r="J362" t="s">
        <v>4886</v>
      </c>
      <c r="K362">
        <v>40000</v>
      </c>
      <c r="M362" s="16">
        <v>24008</v>
      </c>
      <c r="N362" s="5" t="str">
        <f>VLOOKUP(M362,'#材料'!A:B,2,FALSE)</f>
        <v>神话精华</v>
      </c>
      <c r="O362" s="9">
        <v>5</v>
      </c>
    </row>
    <row r="363" spans="4:15">
      <c r="D363" s="8"/>
      <c r="E363" s="8"/>
      <c r="F363" s="8"/>
      <c r="M363" s="16">
        <v>24104</v>
      </c>
      <c r="N363" s="5" t="str">
        <f>VLOOKUP(M363,'#材料'!A:B,2,FALSE)</f>
        <v>神话技能石</v>
      </c>
      <c r="O363" s="9">
        <v>50</v>
      </c>
    </row>
    <row r="364" spans="4:15">
      <c r="D364" s="8"/>
      <c r="E364" s="8"/>
      <c r="F364" s="8"/>
      <c r="M364" s="16">
        <v>32905</v>
      </c>
      <c r="N364" s="5" t="str">
        <f>VLOOKUP(M364,'#材料'!A:B,2,FALSE)</f>
        <v>5星狗粮包</v>
      </c>
      <c r="O364" s="9">
        <v>30</v>
      </c>
    </row>
    <row r="365" spans="4:15">
      <c r="D365" s="8"/>
      <c r="E365" s="8"/>
      <c r="F365" s="8"/>
      <c r="M365" s="16">
        <v>31006</v>
      </c>
      <c r="N365" s="5" t="str">
        <f>VLOOKUP(M365,'#材料'!A:B,2,FALSE)</f>
        <v>神级经验药水</v>
      </c>
      <c r="O365" s="9">
        <v>60</v>
      </c>
    </row>
    <row r="366" spans="4:15">
      <c r="D366" s="8"/>
      <c r="E366" s="8"/>
      <c r="F366" s="8"/>
      <c r="H366">
        <v>49</v>
      </c>
      <c r="I366">
        <v>6</v>
      </c>
      <c r="J366" t="s">
        <v>4887</v>
      </c>
      <c r="K366">
        <v>41000</v>
      </c>
      <c r="M366" s="16">
        <v>24008</v>
      </c>
      <c r="N366" s="5" t="str">
        <f>VLOOKUP(M366,'#材料'!A:B,2,FALSE)</f>
        <v>神话精华</v>
      </c>
      <c r="O366" s="9">
        <v>5</v>
      </c>
    </row>
    <row r="367" spans="4:15">
      <c r="D367" s="8"/>
      <c r="E367" s="8"/>
      <c r="F367" s="8"/>
      <c r="M367" s="16">
        <v>24104</v>
      </c>
      <c r="N367" s="5" t="str">
        <f>VLOOKUP(M367,'#材料'!A:B,2,FALSE)</f>
        <v>神话技能石</v>
      </c>
      <c r="O367" s="9">
        <v>50</v>
      </c>
    </row>
    <row r="368" spans="4:15">
      <c r="D368" s="8"/>
      <c r="E368" s="8"/>
      <c r="F368" s="8"/>
      <c r="M368" s="16">
        <v>32905</v>
      </c>
      <c r="N368" s="5" t="str">
        <f>VLOOKUP(M368,'#材料'!A:B,2,FALSE)</f>
        <v>5星狗粮包</v>
      </c>
      <c r="O368" s="9">
        <v>30</v>
      </c>
    </row>
    <row r="369" spans="4:15">
      <c r="D369" s="8"/>
      <c r="E369" s="8"/>
      <c r="F369" s="8"/>
      <c r="M369" s="16">
        <v>31006</v>
      </c>
      <c r="N369" s="5" t="str">
        <f>VLOOKUP(M369,'#材料'!A:B,2,FALSE)</f>
        <v>神级经验药水</v>
      </c>
      <c r="O369" s="9">
        <v>60</v>
      </c>
    </row>
    <row r="370" spans="4:15">
      <c r="D370" s="8"/>
      <c r="E370" s="8"/>
      <c r="F370" s="8"/>
      <c r="H370">
        <v>50</v>
      </c>
      <c r="I370">
        <v>6</v>
      </c>
      <c r="J370" t="s">
        <v>4888</v>
      </c>
      <c r="K370">
        <v>42000</v>
      </c>
      <c r="M370" s="16">
        <v>24008</v>
      </c>
      <c r="N370" s="5" t="str">
        <f>VLOOKUP(M370,'#材料'!A:B,2,FALSE)</f>
        <v>神话精华</v>
      </c>
      <c r="O370" s="9">
        <v>5</v>
      </c>
    </row>
    <row r="371" spans="4:15">
      <c r="D371" s="8"/>
      <c r="E371" s="8"/>
      <c r="F371" s="8"/>
      <c r="M371" s="16">
        <v>24104</v>
      </c>
      <c r="N371" s="5" t="str">
        <f>VLOOKUP(M371,'#材料'!A:B,2,FALSE)</f>
        <v>神话技能石</v>
      </c>
      <c r="O371" s="9">
        <v>50</v>
      </c>
    </row>
    <row r="372" spans="4:15">
      <c r="D372" s="8"/>
      <c r="E372" s="8"/>
      <c r="F372" s="8"/>
      <c r="M372" s="16">
        <v>32905</v>
      </c>
      <c r="N372" s="5" t="str">
        <f>VLOOKUP(M372,'#材料'!A:B,2,FALSE)</f>
        <v>5星狗粮包</v>
      </c>
      <c r="O372" s="9">
        <v>30</v>
      </c>
    </row>
    <row r="373" spans="4:15">
      <c r="D373" s="8"/>
      <c r="E373" s="8"/>
      <c r="F373" s="8"/>
      <c r="M373" s="16">
        <v>31006</v>
      </c>
      <c r="N373" s="5" t="str">
        <f>VLOOKUP(M373,'#材料'!A:B,2,FALSE)</f>
        <v>神级经验药水</v>
      </c>
      <c r="O373" s="9">
        <v>60</v>
      </c>
    </row>
    <row r="374" spans="4:15">
      <c r="D374" s="8"/>
      <c r="E374" s="8"/>
      <c r="F374" s="8"/>
      <c r="H374">
        <v>51</v>
      </c>
      <c r="I374">
        <v>6</v>
      </c>
      <c r="J374" t="s">
        <v>4889</v>
      </c>
      <c r="K374">
        <v>43000</v>
      </c>
      <c r="M374" s="16">
        <v>24008</v>
      </c>
      <c r="N374" s="5" t="str">
        <f>VLOOKUP(M374,'#材料'!A:B,2,FALSE)</f>
        <v>神话精华</v>
      </c>
      <c r="O374" s="9">
        <v>5</v>
      </c>
    </row>
    <row r="375" spans="4:15">
      <c r="D375" s="8"/>
      <c r="E375" s="8"/>
      <c r="F375" s="8"/>
      <c r="M375" s="16">
        <v>24104</v>
      </c>
      <c r="N375" s="5" t="str">
        <f>VLOOKUP(M375,'#材料'!A:B,2,FALSE)</f>
        <v>神话技能石</v>
      </c>
      <c r="O375" s="9">
        <v>50</v>
      </c>
    </row>
    <row r="376" spans="4:15">
      <c r="D376" s="8"/>
      <c r="E376" s="8"/>
      <c r="F376" s="8"/>
      <c r="M376" s="16">
        <v>32905</v>
      </c>
      <c r="N376" s="5" t="str">
        <f>VLOOKUP(M376,'#材料'!A:B,2,FALSE)</f>
        <v>5星狗粮包</v>
      </c>
      <c r="O376" s="9">
        <v>30</v>
      </c>
    </row>
    <row r="377" spans="4:15">
      <c r="D377" s="8"/>
      <c r="E377" s="8"/>
      <c r="F377" s="8"/>
      <c r="M377" s="16">
        <v>31006</v>
      </c>
      <c r="N377" s="5" t="str">
        <f>VLOOKUP(M377,'#材料'!A:B,2,FALSE)</f>
        <v>神级经验药水</v>
      </c>
      <c r="O377" s="9">
        <v>60</v>
      </c>
    </row>
    <row r="378" spans="4:15">
      <c r="D378" s="8"/>
      <c r="E378" s="8"/>
      <c r="F378" s="8"/>
      <c r="H378">
        <v>52</v>
      </c>
      <c r="I378">
        <v>6</v>
      </c>
      <c r="J378" t="s">
        <v>4890</v>
      </c>
      <c r="K378">
        <v>44000</v>
      </c>
      <c r="M378" s="16">
        <v>24008</v>
      </c>
      <c r="N378" s="5" t="str">
        <f>VLOOKUP(M378,'#材料'!A:B,2,FALSE)</f>
        <v>神话精华</v>
      </c>
      <c r="O378" s="9">
        <v>5</v>
      </c>
    </row>
    <row r="379" spans="4:15">
      <c r="D379" s="8"/>
      <c r="E379" s="8"/>
      <c r="F379" s="8"/>
      <c r="M379" s="16">
        <v>24104</v>
      </c>
      <c r="N379" s="5" t="str">
        <f>VLOOKUP(M379,'#材料'!A:B,2,FALSE)</f>
        <v>神话技能石</v>
      </c>
      <c r="O379" s="9">
        <v>50</v>
      </c>
    </row>
    <row r="380" spans="4:15">
      <c r="D380" s="8"/>
      <c r="E380" s="8"/>
      <c r="F380" s="8"/>
      <c r="M380" s="16">
        <v>32905</v>
      </c>
      <c r="N380" s="5" t="str">
        <f>VLOOKUP(M380,'#材料'!A:B,2,FALSE)</f>
        <v>5星狗粮包</v>
      </c>
      <c r="O380" s="9">
        <v>30</v>
      </c>
    </row>
    <row r="381" spans="4:15">
      <c r="D381" s="8"/>
      <c r="E381" s="8"/>
      <c r="F381" s="8"/>
      <c r="M381" s="16">
        <v>31006</v>
      </c>
      <c r="N381" s="5" t="str">
        <f>VLOOKUP(M381,'#材料'!A:B,2,FALSE)</f>
        <v>神级经验药水</v>
      </c>
      <c r="O381" s="9">
        <v>60</v>
      </c>
    </row>
    <row r="382" spans="4:15">
      <c r="D382" s="8"/>
      <c r="E382" s="8"/>
      <c r="F382" s="8"/>
      <c r="H382">
        <v>53</v>
      </c>
      <c r="I382">
        <v>6</v>
      </c>
      <c r="J382" t="s">
        <v>4891</v>
      </c>
      <c r="K382">
        <v>45000</v>
      </c>
      <c r="M382" s="16">
        <v>24008</v>
      </c>
      <c r="N382" s="5" t="str">
        <f>VLOOKUP(M382,'#材料'!A:B,2,FALSE)</f>
        <v>神话精华</v>
      </c>
      <c r="O382" s="9">
        <v>5</v>
      </c>
    </row>
    <row r="383" spans="4:15">
      <c r="D383" s="8"/>
      <c r="E383" s="8"/>
      <c r="F383" s="8"/>
      <c r="M383" s="16">
        <v>24104</v>
      </c>
      <c r="N383" s="5" t="str">
        <f>VLOOKUP(M383,'#材料'!A:B,2,FALSE)</f>
        <v>神话技能石</v>
      </c>
      <c r="O383" s="9">
        <v>50</v>
      </c>
    </row>
    <row r="384" spans="4:15">
      <c r="D384" s="8"/>
      <c r="E384" s="8"/>
      <c r="F384" s="8"/>
      <c r="M384" s="16">
        <v>32905</v>
      </c>
      <c r="N384" s="5" t="str">
        <f>VLOOKUP(M384,'#材料'!A:B,2,FALSE)</f>
        <v>5星狗粮包</v>
      </c>
      <c r="O384" s="9">
        <v>30</v>
      </c>
    </row>
    <row r="385" spans="4:15">
      <c r="D385" s="8"/>
      <c r="E385" s="8"/>
      <c r="F385" s="8"/>
      <c r="M385" s="16">
        <v>31006</v>
      </c>
      <c r="N385" s="5" t="str">
        <f>VLOOKUP(M385,'#材料'!A:B,2,FALSE)</f>
        <v>神级经验药水</v>
      </c>
      <c r="O385" s="9">
        <v>60</v>
      </c>
    </row>
    <row r="386" spans="4:15">
      <c r="D386" s="8"/>
      <c r="E386" s="8"/>
      <c r="F386" s="8"/>
      <c r="H386">
        <v>54</v>
      </c>
      <c r="I386">
        <v>6</v>
      </c>
      <c r="J386" t="s">
        <v>4892</v>
      </c>
      <c r="K386">
        <v>46000</v>
      </c>
      <c r="M386" s="16">
        <v>24008</v>
      </c>
      <c r="N386" s="5" t="str">
        <f>VLOOKUP(M386,'#材料'!A:B,2,FALSE)</f>
        <v>神话精华</v>
      </c>
      <c r="O386" s="9">
        <v>5</v>
      </c>
    </row>
    <row r="387" spans="4:15">
      <c r="D387" s="8"/>
      <c r="E387" s="8"/>
      <c r="F387" s="8"/>
      <c r="M387" s="16">
        <v>24104</v>
      </c>
      <c r="N387" s="5" t="str">
        <f>VLOOKUP(M387,'#材料'!A:B,2,FALSE)</f>
        <v>神话技能石</v>
      </c>
      <c r="O387" s="9">
        <v>50</v>
      </c>
    </row>
    <row r="388" spans="4:15">
      <c r="D388" s="8"/>
      <c r="E388" s="8"/>
      <c r="F388" s="8"/>
      <c r="M388" s="16">
        <v>32905</v>
      </c>
      <c r="N388" s="5" t="str">
        <f>VLOOKUP(M388,'#材料'!A:B,2,FALSE)</f>
        <v>5星狗粮包</v>
      </c>
      <c r="O388" s="9">
        <v>30</v>
      </c>
    </row>
    <row r="389" spans="4:15">
      <c r="D389" s="8"/>
      <c r="E389" s="8"/>
      <c r="F389" s="8"/>
      <c r="M389" s="16">
        <v>31006</v>
      </c>
      <c r="N389" s="5" t="str">
        <f>VLOOKUP(M389,'#材料'!A:B,2,FALSE)</f>
        <v>神级经验药水</v>
      </c>
      <c r="O389" s="9">
        <v>60</v>
      </c>
    </row>
    <row r="390" spans="4:15">
      <c r="D390" s="8"/>
      <c r="E390" s="8"/>
      <c r="F390" s="8"/>
      <c r="H390">
        <v>55</v>
      </c>
      <c r="I390">
        <v>6</v>
      </c>
      <c r="J390" t="s">
        <v>4893</v>
      </c>
      <c r="K390">
        <v>47000</v>
      </c>
      <c r="M390" s="16">
        <v>24008</v>
      </c>
      <c r="N390" s="5" t="str">
        <f>VLOOKUP(M390,'#材料'!A:B,2,FALSE)</f>
        <v>神话精华</v>
      </c>
      <c r="O390" s="9">
        <v>5</v>
      </c>
    </row>
    <row r="391" spans="4:15">
      <c r="D391" s="8"/>
      <c r="E391" s="8"/>
      <c r="F391" s="8"/>
      <c r="M391" s="16">
        <v>24104</v>
      </c>
      <c r="N391" s="5" t="str">
        <f>VLOOKUP(M391,'#材料'!A:B,2,FALSE)</f>
        <v>神话技能石</v>
      </c>
      <c r="O391" s="9">
        <v>50</v>
      </c>
    </row>
    <row r="392" spans="4:15">
      <c r="D392" s="8"/>
      <c r="E392" s="8"/>
      <c r="F392" s="8"/>
      <c r="M392" s="16">
        <v>32905</v>
      </c>
      <c r="N392" s="5" t="str">
        <f>VLOOKUP(M392,'#材料'!A:B,2,FALSE)</f>
        <v>5星狗粮包</v>
      </c>
      <c r="O392" s="9">
        <v>30</v>
      </c>
    </row>
    <row r="393" spans="4:15">
      <c r="D393" s="8"/>
      <c r="E393" s="8"/>
      <c r="F393" s="8"/>
      <c r="M393" s="16">
        <v>31006</v>
      </c>
      <c r="N393" s="5" t="str">
        <f>VLOOKUP(M393,'#材料'!A:B,2,FALSE)</f>
        <v>神级经验药水</v>
      </c>
      <c r="O393" s="9">
        <v>60</v>
      </c>
    </row>
    <row r="394" spans="4:15">
      <c r="D394" s="8"/>
      <c r="E394" s="8"/>
      <c r="F394" s="8"/>
      <c r="H394">
        <v>56</v>
      </c>
      <c r="I394">
        <v>6</v>
      </c>
      <c r="J394" t="s">
        <v>4894</v>
      </c>
      <c r="K394">
        <v>48000</v>
      </c>
      <c r="M394" s="16">
        <v>24008</v>
      </c>
      <c r="N394" s="5" t="str">
        <f>VLOOKUP(M394,'#材料'!A:B,2,FALSE)</f>
        <v>神话精华</v>
      </c>
      <c r="O394" s="9">
        <v>5</v>
      </c>
    </row>
    <row r="395" spans="4:15">
      <c r="D395" s="8"/>
      <c r="E395" s="8"/>
      <c r="F395" s="8"/>
      <c r="M395" s="16">
        <v>24104</v>
      </c>
      <c r="N395" s="5" t="str">
        <f>VLOOKUP(M395,'#材料'!A:B,2,FALSE)</f>
        <v>神话技能石</v>
      </c>
      <c r="O395" s="9">
        <v>50</v>
      </c>
    </row>
    <row r="396" spans="4:15">
      <c r="D396" s="8"/>
      <c r="E396" s="8"/>
      <c r="F396" s="8"/>
      <c r="M396" s="16">
        <v>32905</v>
      </c>
      <c r="N396" s="5" t="str">
        <f>VLOOKUP(M396,'#材料'!A:B,2,FALSE)</f>
        <v>5星狗粮包</v>
      </c>
      <c r="O396" s="9">
        <v>30</v>
      </c>
    </row>
    <row r="397" spans="4:15">
      <c r="D397" s="8"/>
      <c r="E397" s="8"/>
      <c r="F397" s="8"/>
      <c r="M397" s="16">
        <v>31006</v>
      </c>
      <c r="N397" s="5" t="str">
        <f>VLOOKUP(M397,'#材料'!A:B,2,FALSE)</f>
        <v>神级经验药水</v>
      </c>
      <c r="O397" s="9">
        <v>60</v>
      </c>
    </row>
    <row r="398" spans="4:15">
      <c r="D398" s="8"/>
      <c r="E398" s="8"/>
      <c r="F398" s="8"/>
      <c r="H398">
        <v>57</v>
      </c>
      <c r="I398">
        <v>6</v>
      </c>
      <c r="J398" t="s">
        <v>4895</v>
      </c>
      <c r="K398">
        <v>49000</v>
      </c>
      <c r="M398" s="16">
        <v>24008</v>
      </c>
      <c r="N398" s="5" t="str">
        <f>VLOOKUP(M398,'#材料'!A:B,2,FALSE)</f>
        <v>神话精华</v>
      </c>
      <c r="O398" s="9">
        <v>5</v>
      </c>
    </row>
    <row r="399" spans="4:15">
      <c r="D399" s="8"/>
      <c r="E399" s="8"/>
      <c r="F399" s="8"/>
      <c r="M399" s="16">
        <v>24104</v>
      </c>
      <c r="N399" s="5" t="str">
        <f>VLOOKUP(M399,'#材料'!A:B,2,FALSE)</f>
        <v>神话技能石</v>
      </c>
      <c r="O399" s="9">
        <v>50</v>
      </c>
    </row>
    <row r="400" spans="4:15">
      <c r="D400" s="8"/>
      <c r="E400" s="8"/>
      <c r="F400" s="8"/>
      <c r="M400" s="16">
        <v>32905</v>
      </c>
      <c r="N400" s="5" t="str">
        <f>VLOOKUP(M400,'#材料'!A:B,2,FALSE)</f>
        <v>5星狗粮包</v>
      </c>
      <c r="O400" s="9">
        <v>30</v>
      </c>
    </row>
    <row r="401" spans="1:15">
      <c r="D401" s="8"/>
      <c r="E401" s="8"/>
      <c r="F401" s="8"/>
      <c r="M401" s="16">
        <v>31006</v>
      </c>
      <c r="N401" s="5" t="str">
        <f>VLOOKUP(M401,'#材料'!A:B,2,FALSE)</f>
        <v>神级经验药水</v>
      </c>
      <c r="O401" s="9">
        <v>60</v>
      </c>
    </row>
    <row r="402" spans="1:15">
      <c r="D402" s="8"/>
      <c r="E402" s="8"/>
      <c r="F402" s="8"/>
      <c r="H402">
        <v>58</v>
      </c>
      <c r="I402">
        <v>6</v>
      </c>
      <c r="J402" t="s">
        <v>4896</v>
      </c>
      <c r="K402">
        <v>50000</v>
      </c>
      <c r="M402" s="16">
        <v>24008</v>
      </c>
      <c r="N402" s="5" t="str">
        <f>VLOOKUP(M402,'#材料'!A:B,2,FALSE)</f>
        <v>神话精华</v>
      </c>
      <c r="O402" s="9">
        <v>5</v>
      </c>
    </row>
    <row r="403" spans="1:15">
      <c r="D403" s="8"/>
      <c r="E403" s="8"/>
      <c r="F403" s="8"/>
      <c r="M403" s="16">
        <v>24104</v>
      </c>
      <c r="N403" s="5" t="str">
        <f>VLOOKUP(M403,'#材料'!A:B,2,FALSE)</f>
        <v>神话技能石</v>
      </c>
      <c r="O403" s="9">
        <v>50</v>
      </c>
    </row>
    <row r="404" spans="1:15">
      <c r="D404" s="8"/>
      <c r="E404" s="8"/>
      <c r="F404" s="8"/>
      <c r="M404" s="16">
        <v>32905</v>
      </c>
      <c r="N404" s="5" t="str">
        <f>VLOOKUP(M404,'#材料'!A:B,2,FALSE)</f>
        <v>5星狗粮包</v>
      </c>
      <c r="O404" s="9">
        <v>30</v>
      </c>
    </row>
    <row r="405" spans="1:15">
      <c r="D405" s="8"/>
      <c r="E405" s="8"/>
      <c r="F405" s="8"/>
      <c r="M405" s="16">
        <v>31006</v>
      </c>
      <c r="N405" s="5" t="str">
        <f>VLOOKUP(M405,'#材料'!A:B,2,FALSE)</f>
        <v>神级经验药水</v>
      </c>
      <c r="O405" s="9">
        <v>60</v>
      </c>
    </row>
    <row r="406" spans="1:15">
      <c r="A406">
        <v>206</v>
      </c>
      <c r="B406" t="s">
        <v>4837</v>
      </c>
      <c r="C406">
        <v>3</v>
      </c>
      <c r="D406" s="8" t="s">
        <v>4917</v>
      </c>
      <c r="E406" s="8">
        <v>-1</v>
      </c>
      <c r="F406" s="8">
        <v>2</v>
      </c>
      <c r="H406">
        <v>1</v>
      </c>
      <c r="I406" s="8">
        <v>1</v>
      </c>
      <c r="J406" t="s">
        <v>103</v>
      </c>
      <c r="K406">
        <v>300</v>
      </c>
      <c r="M406">
        <v>1002</v>
      </c>
      <c r="N406" s="5" t="str">
        <f>VLOOKUP(M406,'#材料'!A:B,2,FALSE)</f>
        <v>钻石</v>
      </c>
      <c r="O406" s="9">
        <v>10</v>
      </c>
    </row>
    <row r="407" spans="1:15">
      <c r="D407" s="8"/>
      <c r="E407" s="8"/>
      <c r="F407" s="8"/>
      <c r="M407" s="14">
        <v>33001</v>
      </c>
      <c r="N407" s="5" t="str">
        <f>VLOOKUP(M407,'#材料'!A:B,2,FALSE)</f>
        <v>普通进阶箱</v>
      </c>
      <c r="O407" s="9">
        <v>5</v>
      </c>
    </row>
    <row r="408" spans="1:15">
      <c r="D408" s="8"/>
      <c r="E408" s="8"/>
      <c r="F408" s="8"/>
      <c r="H408">
        <v>2</v>
      </c>
      <c r="I408">
        <v>1</v>
      </c>
      <c r="J408" t="s">
        <v>104</v>
      </c>
      <c r="K408">
        <v>600</v>
      </c>
      <c r="M408">
        <v>1002</v>
      </c>
      <c r="N408" s="5" t="str">
        <f>VLOOKUP(M408,'#材料'!A:B,2,FALSE)</f>
        <v>钻石</v>
      </c>
      <c r="O408" s="9">
        <v>50</v>
      </c>
    </row>
    <row r="409" spans="1:15">
      <c r="D409" s="8"/>
      <c r="E409" s="8"/>
      <c r="F409" s="8"/>
      <c r="M409" s="14">
        <v>33001</v>
      </c>
      <c r="N409" s="5" t="str">
        <f>VLOOKUP(M409,'#材料'!A:B,2,FALSE)</f>
        <v>普通进阶箱</v>
      </c>
      <c r="O409" s="9">
        <v>10</v>
      </c>
    </row>
    <row r="410" spans="1:15">
      <c r="D410" s="8"/>
      <c r="E410" s="8"/>
      <c r="F410" s="8"/>
      <c r="H410">
        <v>3</v>
      </c>
      <c r="I410">
        <v>1</v>
      </c>
      <c r="J410" t="s">
        <v>105</v>
      </c>
      <c r="K410">
        <v>1000</v>
      </c>
      <c r="M410">
        <v>1002</v>
      </c>
      <c r="N410" s="5" t="str">
        <f>VLOOKUP(M410,'#材料'!A:B,2,FALSE)</f>
        <v>钻石</v>
      </c>
      <c r="O410" s="9">
        <v>100</v>
      </c>
    </row>
    <row r="411" spans="1:15">
      <c r="D411" s="8"/>
      <c r="E411" s="8"/>
      <c r="F411" s="8"/>
      <c r="M411" s="14">
        <v>33002</v>
      </c>
      <c r="N411" s="5" t="str">
        <f>VLOOKUP(M411,'#材料'!A:B,2,FALSE)</f>
        <v>优秀进阶箱</v>
      </c>
      <c r="O411" s="9">
        <v>5</v>
      </c>
    </row>
    <row r="412" spans="1:15">
      <c r="D412" s="8"/>
      <c r="E412" s="8"/>
      <c r="F412" s="8"/>
      <c r="M412" s="14">
        <v>28003</v>
      </c>
      <c r="N412" s="5" t="str">
        <f>VLOOKUP(M412,'#材料'!A:B,2,FALSE)</f>
        <v>红色钥匙</v>
      </c>
      <c r="O412" s="9">
        <v>50</v>
      </c>
    </row>
    <row r="413" spans="1:15">
      <c r="D413" s="8"/>
      <c r="E413" s="8"/>
      <c r="F413" s="8"/>
      <c r="H413">
        <v>4</v>
      </c>
      <c r="I413">
        <v>2</v>
      </c>
      <c r="J413" t="s">
        <v>106</v>
      </c>
      <c r="K413">
        <v>2000</v>
      </c>
      <c r="M413">
        <v>1002</v>
      </c>
      <c r="N413" s="5" t="str">
        <f>VLOOKUP(M413,'#材料'!A:B,2,FALSE)</f>
        <v>钻石</v>
      </c>
      <c r="O413" s="9">
        <v>200</v>
      </c>
    </row>
    <row r="414" spans="1:15">
      <c r="D414" s="8"/>
      <c r="E414" s="8"/>
      <c r="F414" s="8"/>
      <c r="M414" s="14">
        <v>33002</v>
      </c>
      <c r="N414" s="5" t="str">
        <f>VLOOKUP(M414,'#材料'!A:B,2,FALSE)</f>
        <v>优秀进阶箱</v>
      </c>
      <c r="O414" s="9">
        <v>10</v>
      </c>
    </row>
    <row r="415" spans="1:15">
      <c r="D415" s="8"/>
      <c r="E415" s="8"/>
      <c r="F415" s="8"/>
      <c r="M415" s="14">
        <v>28003</v>
      </c>
      <c r="N415" s="5" t="str">
        <f>VLOOKUP(M415,'#材料'!A:B,2,FALSE)</f>
        <v>红色钥匙</v>
      </c>
      <c r="O415" s="9">
        <v>100</v>
      </c>
    </row>
    <row r="416" spans="1:15">
      <c r="D416" s="8"/>
      <c r="E416" s="8"/>
      <c r="F416" s="8"/>
      <c r="H416">
        <v>5</v>
      </c>
      <c r="I416">
        <v>2</v>
      </c>
      <c r="J416" t="s">
        <v>107</v>
      </c>
      <c r="K416">
        <v>5000</v>
      </c>
      <c r="M416">
        <v>1002</v>
      </c>
      <c r="N416" s="5" t="str">
        <f>VLOOKUP(M416,'#材料'!A:B,2,FALSE)</f>
        <v>钻石</v>
      </c>
      <c r="O416" s="9">
        <v>300</v>
      </c>
    </row>
    <row r="417" spans="4:15">
      <c r="D417" s="8"/>
      <c r="E417" s="8"/>
      <c r="F417" s="8"/>
      <c r="M417" s="14">
        <v>33003</v>
      </c>
      <c r="N417" s="5" t="str">
        <f>VLOOKUP(M417,'#材料'!A:B,2,FALSE)</f>
        <v>精良进阶箱</v>
      </c>
      <c r="O417" s="9">
        <v>10</v>
      </c>
    </row>
    <row r="418" spans="4:15">
      <c r="D418" s="8"/>
      <c r="E418" s="8"/>
      <c r="F418" s="8"/>
      <c r="M418" s="16">
        <v>35001</v>
      </c>
      <c r="N418" s="5" t="str">
        <f>VLOOKUP(M418,'#材料'!A:B,2,FALSE)</f>
        <v>阿布特罗斯宝箱</v>
      </c>
      <c r="O418" s="9">
        <v>1</v>
      </c>
    </row>
    <row r="419" spans="4:15">
      <c r="D419" s="8"/>
      <c r="E419" s="8"/>
      <c r="F419" s="8"/>
      <c r="M419" s="16">
        <v>28003</v>
      </c>
      <c r="N419" s="5" t="str">
        <f>VLOOKUP(M419,'#材料'!A:B,2,FALSE)</f>
        <v>红色钥匙</v>
      </c>
      <c r="O419" s="9">
        <v>100</v>
      </c>
    </row>
    <row r="420" spans="4:15">
      <c r="D420" s="8"/>
      <c r="E420" s="8"/>
      <c r="F420" s="8"/>
      <c r="H420">
        <v>6</v>
      </c>
      <c r="I420">
        <v>2</v>
      </c>
      <c r="J420" t="s">
        <v>108</v>
      </c>
      <c r="K420">
        <v>8000</v>
      </c>
      <c r="M420">
        <v>1002</v>
      </c>
      <c r="N420" s="5" t="str">
        <f>VLOOKUP(M420,'#材料'!A:B,2,FALSE)</f>
        <v>钻石</v>
      </c>
      <c r="O420" s="9">
        <v>400</v>
      </c>
    </row>
    <row r="421" spans="4:15">
      <c r="D421" s="8"/>
      <c r="E421" s="8"/>
      <c r="F421" s="8"/>
      <c r="M421" s="14">
        <v>33003</v>
      </c>
      <c r="N421" s="5" t="str">
        <f>VLOOKUP(M421,'#材料'!A:B,2,FALSE)</f>
        <v>精良进阶箱</v>
      </c>
      <c r="O421" s="9">
        <v>20</v>
      </c>
    </row>
    <row r="422" spans="4:15">
      <c r="D422" s="8"/>
      <c r="E422" s="8"/>
      <c r="F422" s="8"/>
      <c r="M422" s="16">
        <v>35001</v>
      </c>
      <c r="N422" s="5" t="str">
        <f>VLOOKUP(M422,'#材料'!A:B,2,FALSE)</f>
        <v>阿布特罗斯宝箱</v>
      </c>
      <c r="O422" s="9">
        <v>2</v>
      </c>
    </row>
    <row r="423" spans="4:15">
      <c r="D423" s="8"/>
      <c r="E423" s="8"/>
      <c r="F423" s="8"/>
      <c r="M423" s="16">
        <v>28003</v>
      </c>
      <c r="N423" s="5" t="str">
        <f>VLOOKUP(M423,'#材料'!A:B,2,FALSE)</f>
        <v>红色钥匙</v>
      </c>
      <c r="O423" s="9">
        <v>100</v>
      </c>
    </row>
    <row r="424" spans="4:15">
      <c r="D424" s="8"/>
      <c r="E424" s="8"/>
      <c r="F424" s="8"/>
      <c r="H424">
        <v>7</v>
      </c>
      <c r="I424">
        <v>3</v>
      </c>
      <c r="J424" t="s">
        <v>109</v>
      </c>
      <c r="K424">
        <v>15000</v>
      </c>
      <c r="M424">
        <v>1002</v>
      </c>
      <c r="N424" s="5" t="str">
        <f>VLOOKUP(M424,'#材料'!A:B,2,FALSE)</f>
        <v>钻石</v>
      </c>
      <c r="O424" s="9">
        <v>600</v>
      </c>
    </row>
    <row r="425" spans="4:15">
      <c r="D425" s="8"/>
      <c r="E425" s="8"/>
      <c r="F425" s="8"/>
      <c r="M425" s="14">
        <v>33003</v>
      </c>
      <c r="N425" s="5" t="str">
        <f>VLOOKUP(M425,'#材料'!A:B,2,FALSE)</f>
        <v>精良进阶箱</v>
      </c>
      <c r="O425" s="9">
        <v>30</v>
      </c>
    </row>
    <row r="426" spans="4:15">
      <c r="D426" s="8"/>
      <c r="E426" s="8"/>
      <c r="F426" s="8"/>
      <c r="M426" s="16">
        <v>35001</v>
      </c>
      <c r="N426" s="5" t="str">
        <f>VLOOKUP(M426,'#材料'!A:B,2,FALSE)</f>
        <v>阿布特罗斯宝箱</v>
      </c>
      <c r="O426" s="9">
        <v>3</v>
      </c>
    </row>
    <row r="427" spans="4:15">
      <c r="D427" s="8"/>
      <c r="E427" s="8"/>
      <c r="F427" s="8"/>
      <c r="M427" s="16">
        <v>28003</v>
      </c>
      <c r="N427" s="5" t="str">
        <f>VLOOKUP(M427,'#材料'!A:B,2,FALSE)</f>
        <v>红色钥匙</v>
      </c>
      <c r="O427" s="9">
        <v>100</v>
      </c>
    </row>
    <row r="428" spans="4:15">
      <c r="D428" s="8"/>
      <c r="E428" s="8"/>
      <c r="F428" s="8"/>
      <c r="H428">
        <v>8</v>
      </c>
      <c r="I428">
        <v>3</v>
      </c>
      <c r="J428" t="s">
        <v>110</v>
      </c>
      <c r="K428">
        <v>25000</v>
      </c>
      <c r="M428">
        <v>1002</v>
      </c>
      <c r="N428" s="5" t="str">
        <f>VLOOKUP(M428,'#材料'!A:B,2,FALSE)</f>
        <v>钻石</v>
      </c>
      <c r="O428" s="9">
        <v>800</v>
      </c>
    </row>
    <row r="429" spans="4:15">
      <c r="D429" s="8"/>
      <c r="E429" s="8"/>
      <c r="F429" s="8"/>
      <c r="M429" s="14">
        <v>33004</v>
      </c>
      <c r="N429" s="5" t="str">
        <f>VLOOKUP(M429,'#材料'!A:B,2,FALSE)</f>
        <v>史诗进阶箱</v>
      </c>
      <c r="O429" s="9">
        <v>20</v>
      </c>
    </row>
    <row r="430" spans="4:15">
      <c r="D430" s="8"/>
      <c r="E430" s="8"/>
      <c r="F430" s="8"/>
      <c r="M430" s="16">
        <v>35002</v>
      </c>
      <c r="N430" s="5" t="str">
        <f>VLOOKUP(M430,'#材料'!A:B,2,FALSE)</f>
        <v>阿布特罗斯超级宝箱</v>
      </c>
      <c r="O430" s="9">
        <v>1</v>
      </c>
    </row>
    <row r="431" spans="4:15">
      <c r="D431" s="8"/>
      <c r="E431" s="8"/>
      <c r="F431" s="8"/>
      <c r="M431" s="16">
        <v>28003</v>
      </c>
      <c r="N431" s="5" t="str">
        <f>VLOOKUP(M431,'#材料'!A:B,2,FALSE)</f>
        <v>红色钥匙</v>
      </c>
      <c r="O431" s="9">
        <v>150</v>
      </c>
    </row>
    <row r="432" spans="4:15">
      <c r="D432" s="8"/>
      <c r="E432" s="8"/>
      <c r="F432" s="8"/>
      <c r="H432">
        <v>9</v>
      </c>
      <c r="J432" t="s">
        <v>4920</v>
      </c>
      <c r="K432">
        <v>35000</v>
      </c>
      <c r="M432">
        <v>1002</v>
      </c>
      <c r="N432" s="5" t="str">
        <f>VLOOKUP(M432,'#材料'!A:B,2,FALSE)</f>
        <v>钻石</v>
      </c>
      <c r="O432" s="9">
        <v>1000</v>
      </c>
    </row>
    <row r="433" spans="4:15">
      <c r="D433" s="8"/>
      <c r="E433" s="8"/>
      <c r="F433" s="8"/>
      <c r="M433" s="14">
        <v>33004</v>
      </c>
      <c r="N433" s="5" t="str">
        <f>VLOOKUP(M433,'#材料'!A:B,2,FALSE)</f>
        <v>史诗进阶箱</v>
      </c>
      <c r="O433" s="9">
        <v>30</v>
      </c>
    </row>
    <row r="434" spans="4:15">
      <c r="D434" s="8"/>
      <c r="E434" s="8"/>
      <c r="F434" s="8"/>
      <c r="M434" s="16">
        <v>35002</v>
      </c>
      <c r="N434" s="5" t="str">
        <f>VLOOKUP(M434,'#材料'!A:B,2,FALSE)</f>
        <v>阿布特罗斯超级宝箱</v>
      </c>
      <c r="O434" s="9">
        <v>3</v>
      </c>
    </row>
    <row r="435" spans="4:15">
      <c r="D435" s="8"/>
      <c r="E435" s="8"/>
      <c r="F435" s="8"/>
      <c r="M435" s="16">
        <v>28003</v>
      </c>
      <c r="N435" s="5" t="str">
        <f>VLOOKUP(M435,'#材料'!A:B,2,FALSE)</f>
        <v>红色钥匙</v>
      </c>
      <c r="O435" s="9">
        <v>200</v>
      </c>
    </row>
    <row r="436" spans="4:15">
      <c r="D436" s="8"/>
      <c r="E436" s="8"/>
      <c r="F436" s="8"/>
      <c r="H436">
        <v>10</v>
      </c>
      <c r="J436" t="s">
        <v>4921</v>
      </c>
      <c r="K436">
        <v>50000</v>
      </c>
      <c r="M436">
        <v>1002</v>
      </c>
      <c r="N436" s="5" t="str">
        <f>VLOOKUP(M436,'#材料'!A:B,2,FALSE)</f>
        <v>钻石</v>
      </c>
      <c r="O436" s="9">
        <v>1500</v>
      </c>
    </row>
    <row r="437" spans="4:15">
      <c r="D437" s="8"/>
      <c r="E437" s="8"/>
      <c r="F437" s="8"/>
      <c r="M437" s="14">
        <v>33005</v>
      </c>
      <c r="N437" s="5" t="str">
        <f>VLOOKUP(M437,'#材料'!A:B,2,FALSE)</f>
        <v>传说进阶箱</v>
      </c>
      <c r="O437" s="9">
        <v>30</v>
      </c>
    </row>
    <row r="438" spans="4:15">
      <c r="D438" s="8"/>
      <c r="E438" s="8"/>
      <c r="F438" s="8"/>
      <c r="M438" s="16">
        <v>35002</v>
      </c>
      <c r="N438" s="5" t="str">
        <f>VLOOKUP(M438,'#材料'!A:B,2,FALSE)</f>
        <v>阿布特罗斯超级宝箱</v>
      </c>
      <c r="O438" s="9">
        <v>5</v>
      </c>
    </row>
    <row r="439" spans="4:15">
      <c r="D439" s="8"/>
      <c r="E439" s="8"/>
      <c r="F439" s="8"/>
      <c r="H439">
        <v>11</v>
      </c>
      <c r="J439" t="s">
        <v>4922</v>
      </c>
      <c r="K439">
        <v>60000</v>
      </c>
      <c r="M439">
        <v>1002</v>
      </c>
      <c r="N439" s="5" t="str">
        <f>VLOOKUP(M439,'#材料'!A:B,2,FALSE)</f>
        <v>钻石</v>
      </c>
      <c r="O439" s="9">
        <v>2000</v>
      </c>
    </row>
    <row r="440" spans="4:15">
      <c r="D440" s="8"/>
      <c r="E440" s="8"/>
      <c r="F440" s="8"/>
      <c r="M440" s="14">
        <v>33005</v>
      </c>
      <c r="N440" s="5" t="str">
        <f>VLOOKUP(M440,'#材料'!A:B,2,FALSE)</f>
        <v>传说进阶箱</v>
      </c>
      <c r="O440" s="9">
        <v>40</v>
      </c>
    </row>
    <row r="441" spans="4:15">
      <c r="D441" s="8"/>
      <c r="E441" s="8"/>
      <c r="F441" s="8"/>
      <c r="M441" s="16">
        <v>39103</v>
      </c>
      <c r="N441" s="5" t="str">
        <f>VLOOKUP(M441,'#材料'!A:B,2,FALSE)</f>
        <v>精良主角升级药剂</v>
      </c>
      <c r="O441" s="9">
        <v>5</v>
      </c>
    </row>
    <row r="442" spans="4:15">
      <c r="D442" s="8"/>
      <c r="E442" s="8"/>
      <c r="F442" s="8"/>
      <c r="H442">
        <v>12</v>
      </c>
      <c r="J442" t="s">
        <v>4923</v>
      </c>
      <c r="K442">
        <v>70000</v>
      </c>
      <c r="M442">
        <v>1002</v>
      </c>
      <c r="N442" s="5" t="str">
        <f>VLOOKUP(M442,'#材料'!A:B,2,FALSE)</f>
        <v>钻石</v>
      </c>
      <c r="O442" s="9">
        <v>2000</v>
      </c>
    </row>
    <row r="443" spans="4:15">
      <c r="D443" s="8"/>
      <c r="E443" s="8"/>
      <c r="F443" s="8"/>
      <c r="M443" s="14">
        <v>33005</v>
      </c>
      <c r="N443" s="5" t="str">
        <f>VLOOKUP(M443,'#材料'!A:B,2,FALSE)</f>
        <v>传说进阶箱</v>
      </c>
      <c r="O443" s="9">
        <v>45</v>
      </c>
    </row>
    <row r="444" spans="4:15">
      <c r="D444" s="8"/>
      <c r="E444" s="8"/>
      <c r="F444" s="8"/>
      <c r="M444" s="16">
        <v>39103</v>
      </c>
      <c r="N444" s="5" t="str">
        <f>VLOOKUP(M444,'#材料'!A:B,2,FALSE)</f>
        <v>精良主角升级药剂</v>
      </c>
      <c r="O444" s="9">
        <v>5</v>
      </c>
    </row>
    <row r="445" spans="4:15">
      <c r="D445" s="8"/>
      <c r="E445" s="8"/>
      <c r="F445" s="8"/>
      <c r="H445">
        <v>13</v>
      </c>
      <c r="J445" t="s">
        <v>4924</v>
      </c>
      <c r="K445">
        <v>80000</v>
      </c>
      <c r="M445">
        <v>1002</v>
      </c>
      <c r="N445" s="5" t="str">
        <f>VLOOKUP(M445,'#材料'!A:B,2,FALSE)</f>
        <v>钻石</v>
      </c>
      <c r="O445" s="9">
        <v>2000</v>
      </c>
    </row>
    <row r="446" spans="4:15">
      <c r="D446" s="8"/>
      <c r="E446" s="8"/>
      <c r="F446" s="8"/>
      <c r="M446" s="14">
        <v>33005</v>
      </c>
      <c r="N446" s="5" t="str">
        <f>VLOOKUP(M446,'#材料'!A:B,2,FALSE)</f>
        <v>传说进阶箱</v>
      </c>
      <c r="O446" s="9">
        <v>50</v>
      </c>
    </row>
    <row r="447" spans="4:15">
      <c r="D447" s="8"/>
      <c r="E447" s="8"/>
      <c r="F447" s="8"/>
      <c r="M447" s="16">
        <v>39104</v>
      </c>
      <c r="N447" s="5" t="str">
        <f>VLOOKUP(M447,'#材料'!A:B,2,FALSE)</f>
        <v>史诗主角升级药剂</v>
      </c>
      <c r="O447" s="9">
        <v>5</v>
      </c>
    </row>
    <row r="448" spans="4:15">
      <c r="D448" s="8"/>
      <c r="E448" s="8"/>
      <c r="F448" s="8"/>
      <c r="H448">
        <v>14</v>
      </c>
      <c r="J448" t="s">
        <v>4925</v>
      </c>
      <c r="K448">
        <v>90000</v>
      </c>
      <c r="M448">
        <v>1002</v>
      </c>
      <c r="N448" s="5" t="str">
        <f>VLOOKUP(M448,'#材料'!A:B,2,FALSE)</f>
        <v>钻石</v>
      </c>
      <c r="O448" s="9">
        <v>2500</v>
      </c>
    </row>
    <row r="449" spans="1:15">
      <c r="D449" s="8"/>
      <c r="E449" s="8"/>
      <c r="F449" s="8"/>
      <c r="M449" s="14">
        <v>33005</v>
      </c>
      <c r="N449" s="5" t="str">
        <f>VLOOKUP(M449,'#材料'!A:B,2,FALSE)</f>
        <v>传说进阶箱</v>
      </c>
      <c r="O449" s="9">
        <v>50</v>
      </c>
    </row>
    <row r="450" spans="1:15">
      <c r="D450" s="8"/>
      <c r="E450" s="8"/>
      <c r="F450" s="8"/>
      <c r="M450" s="16">
        <v>39104</v>
      </c>
      <c r="N450" s="5" t="str">
        <f>VLOOKUP(M450,'#材料'!A:B,2,FALSE)</f>
        <v>史诗主角升级药剂</v>
      </c>
      <c r="O450" s="9">
        <v>5</v>
      </c>
    </row>
    <row r="451" spans="1:15">
      <c r="D451" s="8"/>
      <c r="E451" s="8"/>
      <c r="F451" s="8"/>
      <c r="H451">
        <v>15</v>
      </c>
      <c r="J451" t="s">
        <v>4926</v>
      </c>
      <c r="K451">
        <v>100000</v>
      </c>
      <c r="M451">
        <v>1002</v>
      </c>
      <c r="N451" s="5" t="str">
        <f>VLOOKUP(M451,'#材料'!A:B,2,FALSE)</f>
        <v>钻石</v>
      </c>
      <c r="O451" s="9">
        <v>3000</v>
      </c>
    </row>
    <row r="452" spans="1:15">
      <c r="D452" s="8"/>
      <c r="E452" s="8"/>
      <c r="F452" s="8"/>
      <c r="M452" s="14">
        <v>33005</v>
      </c>
      <c r="N452" s="5" t="str">
        <f>VLOOKUP(M452,'#材料'!A:B,2,FALSE)</f>
        <v>传说进阶箱</v>
      </c>
      <c r="O452" s="9">
        <v>50</v>
      </c>
    </row>
    <row r="453" spans="1:15">
      <c r="D453" s="8"/>
      <c r="E453" s="8"/>
      <c r="F453" s="8"/>
      <c r="M453" s="16">
        <v>39104</v>
      </c>
      <c r="N453" s="5" t="str">
        <f>VLOOKUP(M453,'#材料'!A:B,2,FALSE)</f>
        <v>史诗主角升级药剂</v>
      </c>
      <c r="O453" s="9">
        <v>10</v>
      </c>
    </row>
    <row r="454" spans="1:15" s="7" customFormat="1">
      <c r="A454" s="7">
        <v>207</v>
      </c>
      <c r="B454" s="7" t="s">
        <v>3921</v>
      </c>
      <c r="C454" s="7">
        <v>20</v>
      </c>
      <c r="D454" s="7" t="s">
        <v>3924</v>
      </c>
      <c r="E454" s="7">
        <v>-1</v>
      </c>
      <c r="F454" s="7">
        <v>0</v>
      </c>
      <c r="G454" s="7">
        <v>24201</v>
      </c>
      <c r="H454" s="7">
        <v>1</v>
      </c>
      <c r="J454" s="7" t="str">
        <f t="shared" ref="J454:J467" si="0">"消耗"&amp;K454&amp;"个钉钉兑换"</f>
        <v>消耗1个钉钉兑换</v>
      </c>
      <c r="K454" s="7">
        <v>1</v>
      </c>
      <c r="L454" s="7">
        <v>-1</v>
      </c>
      <c r="M454" s="7">
        <v>33001</v>
      </c>
      <c r="N454" s="5" t="str">
        <f>VLOOKUP(M454,'#材料'!A:B,2,FALSE)</f>
        <v>普通进阶箱</v>
      </c>
      <c r="O454" s="7">
        <v>20</v>
      </c>
    </row>
    <row r="455" spans="1:15">
      <c r="H455">
        <v>2</v>
      </c>
      <c r="J455" t="str">
        <f t="shared" si="0"/>
        <v>消耗1个钉钉兑换</v>
      </c>
      <c r="K455">
        <v>1</v>
      </c>
      <c r="L455">
        <v>-1</v>
      </c>
      <c r="M455">
        <v>33002</v>
      </c>
      <c r="N455" s="5" t="str">
        <f>VLOOKUP(M455,'#材料'!A:B,2,FALSE)</f>
        <v>优秀进阶箱</v>
      </c>
      <c r="O455" s="2">
        <v>10</v>
      </c>
    </row>
    <row r="456" spans="1:15">
      <c r="H456">
        <v>3</v>
      </c>
      <c r="J456" t="str">
        <f t="shared" si="0"/>
        <v>消耗2个钉钉兑换</v>
      </c>
      <c r="K456">
        <v>2</v>
      </c>
      <c r="L456">
        <v>-1</v>
      </c>
      <c r="M456">
        <v>33003</v>
      </c>
      <c r="N456" s="5" t="str">
        <f>VLOOKUP(M456,'#材料'!A:B,2,FALSE)</f>
        <v>精良进阶箱</v>
      </c>
      <c r="O456" s="2">
        <v>10</v>
      </c>
    </row>
    <row r="457" spans="1:15">
      <c r="H457">
        <v>4</v>
      </c>
      <c r="J457" t="str">
        <f t="shared" si="0"/>
        <v>消耗5个钉钉兑换</v>
      </c>
      <c r="K457">
        <v>5</v>
      </c>
      <c r="L457">
        <v>-1</v>
      </c>
      <c r="M457">
        <v>33004</v>
      </c>
      <c r="N457" s="5" t="str">
        <f>VLOOKUP(M457,'#材料'!A:B,2,FALSE)</f>
        <v>史诗进阶箱</v>
      </c>
      <c r="O457" s="2">
        <v>10</v>
      </c>
    </row>
    <row r="458" spans="1:15">
      <c r="H458">
        <v>5</v>
      </c>
      <c r="J458" t="str">
        <f t="shared" si="0"/>
        <v>消耗10个钉钉兑换</v>
      </c>
      <c r="K458">
        <v>10</v>
      </c>
      <c r="L458">
        <v>-1</v>
      </c>
      <c r="M458">
        <v>33005</v>
      </c>
      <c r="N458" s="5" t="str">
        <f>VLOOKUP(M458,'#材料'!A:B,2,FALSE)</f>
        <v>传说进阶箱</v>
      </c>
      <c r="O458" s="2">
        <v>10</v>
      </c>
    </row>
    <row r="459" spans="1:15">
      <c r="H459">
        <v>6</v>
      </c>
      <c r="J459" t="str">
        <f t="shared" si="0"/>
        <v>消耗5个钉钉兑换</v>
      </c>
      <c r="K459">
        <v>5</v>
      </c>
      <c r="L459" s="47">
        <v>-1</v>
      </c>
      <c r="M459">
        <v>24102</v>
      </c>
      <c r="N459" s="5" t="str">
        <f>VLOOKUP(M459,'#材料'!A:B,2,FALSE)</f>
        <v>史诗技能石</v>
      </c>
      <c r="O459" s="2">
        <v>10</v>
      </c>
    </row>
    <row r="460" spans="1:15">
      <c r="H460">
        <v>7</v>
      </c>
      <c r="J460" t="str">
        <f t="shared" si="0"/>
        <v>消耗10个钉钉兑换</v>
      </c>
      <c r="K460">
        <v>10</v>
      </c>
      <c r="L460">
        <v>-1</v>
      </c>
      <c r="M460">
        <v>24103</v>
      </c>
      <c r="N460" s="5" t="str">
        <f>VLOOKUP(M460,'#材料'!A:B,2,FALSE)</f>
        <v>传说技能石</v>
      </c>
      <c r="O460" s="2">
        <v>10</v>
      </c>
    </row>
    <row r="461" spans="1:15">
      <c r="H461">
        <v>8</v>
      </c>
      <c r="J461" t="str">
        <f t="shared" si="0"/>
        <v>消耗25个钉钉兑换</v>
      </c>
      <c r="K461">
        <v>25</v>
      </c>
      <c r="L461">
        <v>100</v>
      </c>
      <c r="M461">
        <v>24104</v>
      </c>
      <c r="N461" s="5" t="str">
        <f>VLOOKUP(M461,'#材料'!A:B,2,FALSE)</f>
        <v>神话技能石</v>
      </c>
      <c r="O461" s="2">
        <v>10</v>
      </c>
    </row>
    <row r="462" spans="1:15">
      <c r="H462">
        <v>9</v>
      </c>
      <c r="J462" t="str">
        <f t="shared" si="0"/>
        <v>消耗10个钉钉兑换</v>
      </c>
      <c r="K462">
        <v>10</v>
      </c>
      <c r="L462">
        <v>-1</v>
      </c>
      <c r="M462">
        <v>24006</v>
      </c>
      <c r="N462" s="5" t="str">
        <f>VLOOKUP(M462,'#材料'!A:B,2,FALSE)</f>
        <v>勇者精华</v>
      </c>
      <c r="O462" s="2">
        <v>100</v>
      </c>
    </row>
    <row r="463" spans="1:15">
      <c r="H463">
        <v>10</v>
      </c>
      <c r="J463" t="str">
        <f t="shared" si="0"/>
        <v>消耗10个钉钉兑换</v>
      </c>
      <c r="K463">
        <v>10</v>
      </c>
      <c r="L463">
        <v>-1</v>
      </c>
      <c r="M463">
        <v>24007</v>
      </c>
      <c r="N463" s="5" t="str">
        <f>VLOOKUP(M463,'#材料'!A:B,2,FALSE)</f>
        <v>斗者精华</v>
      </c>
      <c r="O463" s="2">
        <v>100</v>
      </c>
    </row>
    <row r="464" spans="1:15">
      <c r="H464">
        <v>11</v>
      </c>
      <c r="J464" t="str">
        <f t="shared" si="0"/>
        <v>消耗2个钉钉兑换</v>
      </c>
      <c r="K464">
        <v>2</v>
      </c>
      <c r="L464">
        <v>-1</v>
      </c>
      <c r="M464">
        <v>34091</v>
      </c>
      <c r="N464" s="5" t="str">
        <f>VLOOKUP(M464,'#材料'!A:B,2,FALSE)</f>
        <v>史诗英雄碎片自选包</v>
      </c>
      <c r="O464">
        <v>10</v>
      </c>
    </row>
    <row r="465" spans="1:15">
      <c r="H465">
        <v>12</v>
      </c>
      <c r="J465" t="str">
        <f t="shared" si="0"/>
        <v>消耗6个钉钉兑换</v>
      </c>
      <c r="K465">
        <v>6</v>
      </c>
      <c r="L465">
        <v>-1</v>
      </c>
      <c r="M465">
        <v>34092</v>
      </c>
      <c r="N465" s="5" t="str">
        <f>VLOOKUP(M465,'#材料'!A:B,2,FALSE)</f>
        <v>传说英雄碎片自选包</v>
      </c>
      <c r="O465">
        <v>10</v>
      </c>
    </row>
    <row r="466" spans="1:15">
      <c r="H466">
        <v>13</v>
      </c>
      <c r="J466" t="str">
        <f t="shared" si="0"/>
        <v>消耗15个钉钉兑换</v>
      </c>
      <c r="K466">
        <v>15</v>
      </c>
      <c r="L466">
        <v>20</v>
      </c>
      <c r="M466">
        <v>34093</v>
      </c>
      <c r="N466" s="5" t="str">
        <f>VLOOKUP(M466,'#材料'!A:B,2,FALSE)</f>
        <v>神话英雄碎片自选包</v>
      </c>
      <c r="O466">
        <v>10</v>
      </c>
    </row>
    <row r="467" spans="1:15">
      <c r="H467">
        <v>14</v>
      </c>
      <c r="J467" t="str">
        <f t="shared" si="0"/>
        <v>消耗100个钉钉兑换</v>
      </c>
      <c r="K467">
        <v>100</v>
      </c>
      <c r="L467">
        <v>1</v>
      </c>
      <c r="M467">
        <v>39027</v>
      </c>
      <c r="N467" s="5" t="str">
        <f>VLOOKUP(M467,'#材料'!A:B,2,FALSE)</f>
        <v>盖亚女神的怀抱</v>
      </c>
      <c r="O467">
        <v>1</v>
      </c>
    </row>
    <row r="468" spans="1:15">
      <c r="A468">
        <v>208</v>
      </c>
      <c r="B468" t="s">
        <v>4909</v>
      </c>
      <c r="C468">
        <v>20</v>
      </c>
      <c r="D468" t="s">
        <v>4918</v>
      </c>
      <c r="E468">
        <v>7</v>
      </c>
      <c r="F468">
        <v>0</v>
      </c>
      <c r="G468">
        <v>29029</v>
      </c>
      <c r="H468">
        <v>1</v>
      </c>
      <c r="J468" t="s">
        <v>4919</v>
      </c>
      <c r="K468">
        <v>10</v>
      </c>
      <c r="L468">
        <v>5</v>
      </c>
      <c r="M468">
        <v>55068</v>
      </c>
      <c r="N468" s="5" t="str">
        <f>VLOOKUP(M468,'#材料'!A:B,2,FALSE)</f>
        <v>理查一世5星</v>
      </c>
      <c r="O468">
        <v>1</v>
      </c>
    </row>
    <row r="469" spans="1:15">
      <c r="H469">
        <v>2</v>
      </c>
      <c r="J469" t="s">
        <v>4919</v>
      </c>
      <c r="K469">
        <v>10</v>
      </c>
      <c r="L469">
        <v>1</v>
      </c>
      <c r="M469">
        <v>10062</v>
      </c>
      <c r="N469" s="5" t="str">
        <f>VLOOKUP(M469,'#材料'!A:B,2,FALSE)</f>
        <v>王者之剑</v>
      </c>
      <c r="O469">
        <v>1</v>
      </c>
    </row>
  </sheetData>
  <autoFilter ref="M1:M469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L38"/>
  <sheetViews>
    <sheetView workbookViewId="0">
      <selection activeCell="J38" sqref="J38"/>
    </sheetView>
  </sheetViews>
  <sheetFormatPr defaultColWidth="8.875" defaultRowHeight="14.25"/>
  <cols>
    <col min="2" max="2" width="15.125" bestFit="1" customWidth="1"/>
    <col min="3" max="5" width="15.125" customWidth="1"/>
    <col min="7" max="7" width="30.125" bestFit="1" customWidth="1"/>
    <col min="8" max="8" width="12.625" bestFit="1" customWidth="1"/>
    <col min="9" max="9" width="13.875" bestFit="1" customWidth="1"/>
    <col min="10" max="10" width="10.5" bestFit="1" customWidth="1"/>
    <col min="11" max="11" width="15.125" bestFit="1" customWidth="1"/>
    <col min="12" max="12" width="13.875" bestFit="1" customWidth="1"/>
  </cols>
  <sheetData>
    <row r="1" spans="1:12">
      <c r="B1" t="s">
        <v>84</v>
      </c>
      <c r="C1" t="s">
        <v>508</v>
      </c>
      <c r="D1" t="s">
        <v>507</v>
      </c>
      <c r="E1" t="s">
        <v>509</v>
      </c>
      <c r="G1" t="s">
        <v>45</v>
      </c>
      <c r="H1" t="s">
        <v>511</v>
      </c>
      <c r="I1" t="s">
        <v>471</v>
      </c>
      <c r="J1" t="s">
        <v>512</v>
      </c>
      <c r="L1" t="s">
        <v>513</v>
      </c>
    </row>
    <row r="2" spans="1:12" ht="16.5">
      <c r="A2" t="s">
        <v>692</v>
      </c>
      <c r="B2" t="s">
        <v>467</v>
      </c>
      <c r="C2" s="3" t="s">
        <v>4</v>
      </c>
      <c r="D2" t="s">
        <v>86</v>
      </c>
      <c r="E2" t="s">
        <v>510</v>
      </c>
      <c r="F2" t="s">
        <v>498</v>
      </c>
      <c r="G2" t="s">
        <v>464</v>
      </c>
      <c r="H2" s="3" t="s">
        <v>87</v>
      </c>
      <c r="I2" s="3" t="s">
        <v>88</v>
      </c>
      <c r="J2" s="3" t="s">
        <v>580</v>
      </c>
      <c r="K2" s="3"/>
      <c r="L2" s="3" t="s">
        <v>96</v>
      </c>
    </row>
    <row r="3" spans="1:12">
      <c r="A3">
        <v>211</v>
      </c>
      <c r="B3" t="s">
        <v>89</v>
      </c>
      <c r="C3">
        <v>41</v>
      </c>
      <c r="D3" s="8" t="s">
        <v>90</v>
      </c>
      <c r="E3" s="8">
        <v>7</v>
      </c>
      <c r="F3">
        <v>1</v>
      </c>
      <c r="G3" t="s">
        <v>1065</v>
      </c>
      <c r="H3">
        <v>51</v>
      </c>
      <c r="I3">
        <v>100</v>
      </c>
      <c r="J3">
        <v>1002</v>
      </c>
      <c r="K3" t="str">
        <f>VLOOKUP(J3,'#材料'!A:B,2,FALSE)</f>
        <v>钻石</v>
      </c>
      <c r="L3">
        <v>100</v>
      </c>
    </row>
    <row r="4" spans="1:12">
      <c r="D4" s="8"/>
      <c r="E4" s="8"/>
      <c r="J4" s="10">
        <v>21011</v>
      </c>
      <c r="K4" t="str">
        <f>VLOOKUP(J4,'#材料'!A:B,2,FALSE)</f>
        <v>范海辛碎片</v>
      </c>
      <c r="L4">
        <v>5</v>
      </c>
    </row>
    <row r="5" spans="1:12">
      <c r="D5" s="8"/>
      <c r="E5" s="8"/>
      <c r="J5" s="14">
        <v>31009</v>
      </c>
      <c r="K5" t="str">
        <f>VLOOKUP(J5,'#材料'!A:B,2,FALSE)</f>
        <v>小箱金币</v>
      </c>
      <c r="L5">
        <v>5</v>
      </c>
    </row>
    <row r="6" spans="1:12">
      <c r="D6" s="8"/>
      <c r="E6" s="8"/>
      <c r="F6">
        <v>2</v>
      </c>
      <c r="G6" t="s">
        <v>1066</v>
      </c>
      <c r="H6">
        <v>11</v>
      </c>
      <c r="I6">
        <v>50</v>
      </c>
      <c r="J6">
        <v>1002</v>
      </c>
      <c r="K6" t="str">
        <f>VLOOKUP(J6,'#材料'!A:B,2,FALSE)</f>
        <v>钻石</v>
      </c>
      <c r="L6">
        <v>300</v>
      </c>
    </row>
    <row r="7" spans="1:12">
      <c r="D7" s="8"/>
      <c r="E7" s="8"/>
      <c r="J7" s="10">
        <v>21011</v>
      </c>
      <c r="K7" t="str">
        <f>VLOOKUP(J7,'#材料'!A:B,2,FALSE)</f>
        <v>范海辛碎片</v>
      </c>
      <c r="L7">
        <v>15</v>
      </c>
    </row>
    <row r="8" spans="1:12">
      <c r="D8" s="8"/>
      <c r="E8" s="8"/>
      <c r="J8" s="14">
        <v>31009</v>
      </c>
      <c r="K8" t="str">
        <f>VLOOKUP(J8,'#材料'!A:B,2,FALSE)</f>
        <v>小箱金币</v>
      </c>
      <c r="L8">
        <v>10</v>
      </c>
    </row>
    <row r="9" spans="1:12">
      <c r="D9" s="8"/>
      <c r="E9" s="8"/>
      <c r="F9">
        <v>3</v>
      </c>
      <c r="G9" t="s">
        <v>1067</v>
      </c>
      <c r="H9">
        <v>4</v>
      </c>
      <c r="I9">
        <v>10</v>
      </c>
      <c r="J9">
        <v>1002</v>
      </c>
      <c r="K9" t="str">
        <f>VLOOKUP(J9,'#材料'!A:B,2,FALSE)</f>
        <v>钻石</v>
      </c>
      <c r="L9">
        <v>500</v>
      </c>
    </row>
    <row r="10" spans="1:12">
      <c r="D10" s="8"/>
      <c r="E10" s="8"/>
      <c r="J10" s="10">
        <v>21011</v>
      </c>
      <c r="K10" t="str">
        <f>VLOOKUP(J10,'#材料'!A:B,2,FALSE)</f>
        <v>范海辛碎片</v>
      </c>
      <c r="L10">
        <v>40</v>
      </c>
    </row>
    <row r="11" spans="1:12">
      <c r="D11" s="8"/>
      <c r="E11" s="8"/>
      <c r="J11" s="14">
        <v>31009</v>
      </c>
      <c r="K11" t="str">
        <f>VLOOKUP(J11,'#材料'!A:B,2,FALSE)</f>
        <v>小箱金币</v>
      </c>
      <c r="L11">
        <v>15</v>
      </c>
    </row>
    <row r="12" spans="1:12">
      <c r="D12" s="8"/>
      <c r="E12" s="8"/>
      <c r="F12">
        <v>4</v>
      </c>
      <c r="G12" t="s">
        <v>1068</v>
      </c>
      <c r="H12">
        <v>3</v>
      </c>
      <c r="I12">
        <v>3</v>
      </c>
      <c r="J12">
        <v>1002</v>
      </c>
      <c r="K12" t="str">
        <f>VLOOKUP(J12,'#材料'!A:B,2,FALSE)</f>
        <v>钻石</v>
      </c>
      <c r="L12">
        <v>1000</v>
      </c>
    </row>
    <row r="13" spans="1:12">
      <c r="D13" s="8"/>
      <c r="E13" s="8"/>
      <c r="J13" s="10">
        <v>53011</v>
      </c>
      <c r="K13" t="str">
        <f>VLOOKUP(J13,'#材料'!A:B,2,FALSE)</f>
        <v>范海辛3星</v>
      </c>
      <c r="L13">
        <v>1</v>
      </c>
    </row>
    <row r="14" spans="1:12">
      <c r="D14" s="8"/>
      <c r="E14" s="8"/>
      <c r="J14" s="14">
        <v>31010</v>
      </c>
      <c r="K14" t="str">
        <f>VLOOKUP(J14,'#材料'!A:B,2,FALSE)</f>
        <v>大箱金币</v>
      </c>
      <c r="L14">
        <v>5</v>
      </c>
    </row>
    <row r="15" spans="1:12">
      <c r="D15" s="8"/>
      <c r="E15" s="8"/>
      <c r="F15">
        <v>5</v>
      </c>
      <c r="G15" t="s">
        <v>1069</v>
      </c>
      <c r="H15">
        <v>2</v>
      </c>
      <c r="I15">
        <v>2</v>
      </c>
      <c r="J15">
        <v>1002</v>
      </c>
      <c r="K15" t="str">
        <f>VLOOKUP(J15,'#材料'!A:B,2,FALSE)</f>
        <v>钻石</v>
      </c>
      <c r="L15">
        <v>2000</v>
      </c>
    </row>
    <row r="16" spans="1:12">
      <c r="D16" s="8"/>
      <c r="E16" s="8"/>
      <c r="J16" s="10">
        <v>54011</v>
      </c>
      <c r="K16" t="str">
        <f>VLOOKUP(J16,'#材料'!A:B,2,FALSE)</f>
        <v>范海辛4星</v>
      </c>
      <c r="L16">
        <v>2</v>
      </c>
    </row>
    <row r="17" spans="1:12">
      <c r="D17" s="8"/>
      <c r="E17" s="8"/>
      <c r="J17" s="14">
        <v>31010</v>
      </c>
      <c r="K17" t="str">
        <f>VLOOKUP(J17,'#材料'!A:B,2,FALSE)</f>
        <v>大箱金币</v>
      </c>
      <c r="L17">
        <v>10</v>
      </c>
    </row>
    <row r="18" spans="1:12">
      <c r="D18" s="8"/>
      <c r="E18" s="8"/>
      <c r="F18">
        <v>6</v>
      </c>
      <c r="G18" t="s">
        <v>1070</v>
      </c>
      <c r="H18">
        <v>1</v>
      </c>
      <c r="I18">
        <v>1</v>
      </c>
      <c r="J18">
        <v>1002</v>
      </c>
      <c r="K18" t="str">
        <f>VLOOKUP(J18,'#材料'!A:B,2,FALSE)</f>
        <v>钻石</v>
      </c>
      <c r="L18">
        <v>3000</v>
      </c>
    </row>
    <row r="19" spans="1:12">
      <c r="D19" s="8"/>
      <c r="E19" s="8"/>
      <c r="J19" s="10">
        <v>55011</v>
      </c>
      <c r="K19" t="str">
        <f>VLOOKUP(J19,'#材料'!A:B,2,FALSE)</f>
        <v>范海辛5星</v>
      </c>
      <c r="L19">
        <v>3</v>
      </c>
    </row>
    <row r="20" spans="1:12">
      <c r="D20" s="8"/>
      <c r="E20" s="8"/>
      <c r="J20" s="14">
        <v>31010</v>
      </c>
      <c r="K20" t="str">
        <f>VLOOKUP(J20,'#材料'!A:B,2,FALSE)</f>
        <v>大箱金币</v>
      </c>
      <c r="L20">
        <v>15</v>
      </c>
    </row>
    <row r="21" spans="1:12">
      <c r="A21">
        <v>212</v>
      </c>
      <c r="B21" t="s">
        <v>97</v>
      </c>
      <c r="C21">
        <v>42</v>
      </c>
      <c r="D21" s="8" t="s">
        <v>423</v>
      </c>
      <c r="E21" s="8">
        <v>7</v>
      </c>
      <c r="F21">
        <v>1</v>
      </c>
      <c r="G21" t="s">
        <v>98</v>
      </c>
      <c r="H21">
        <v>51</v>
      </c>
      <c r="I21">
        <v>100</v>
      </c>
      <c r="J21">
        <v>1002</v>
      </c>
      <c r="K21" t="str">
        <f>VLOOKUP(J21,'#材料'!A:B,2,FALSE)</f>
        <v>钻石</v>
      </c>
      <c r="L21">
        <v>100</v>
      </c>
    </row>
    <row r="22" spans="1:12">
      <c r="D22" s="8"/>
      <c r="E22" s="8"/>
      <c r="J22" s="12">
        <v>32103</v>
      </c>
      <c r="K22" t="str">
        <f>VLOOKUP(J22,'#材料'!A:B,2,FALSE)</f>
        <v>3星英雄箱</v>
      </c>
      <c r="L22">
        <v>1</v>
      </c>
    </row>
    <row r="23" spans="1:12">
      <c r="D23" s="8"/>
      <c r="E23" s="8"/>
      <c r="J23" s="14">
        <v>33003</v>
      </c>
      <c r="K23" t="str">
        <f>VLOOKUP(J23,'#材料'!A:B,2,FALSE)</f>
        <v>精良进阶箱</v>
      </c>
      <c r="L23">
        <v>5</v>
      </c>
    </row>
    <row r="24" spans="1:12">
      <c r="D24" s="8"/>
      <c r="E24" s="8"/>
      <c r="F24">
        <v>2</v>
      </c>
      <c r="G24" t="s">
        <v>95</v>
      </c>
      <c r="H24">
        <v>11</v>
      </c>
      <c r="I24">
        <v>50</v>
      </c>
      <c r="J24">
        <v>1002</v>
      </c>
      <c r="K24" t="str">
        <f>VLOOKUP(J24,'#材料'!A:B,2,FALSE)</f>
        <v>钻石</v>
      </c>
      <c r="L24">
        <v>300</v>
      </c>
    </row>
    <row r="25" spans="1:12">
      <c r="D25" s="8"/>
      <c r="E25" s="8"/>
      <c r="J25" s="10">
        <v>21012</v>
      </c>
      <c r="K25" t="str">
        <f>VLOOKUP(J25,'#材料'!A:B,2,FALSE)</f>
        <v>凯撒大帝碎片</v>
      </c>
      <c r="L25">
        <v>15</v>
      </c>
    </row>
    <row r="26" spans="1:12">
      <c r="D26" s="8"/>
      <c r="E26" s="8"/>
      <c r="J26" s="14">
        <v>33003</v>
      </c>
      <c r="K26" t="str">
        <f>VLOOKUP(J26,'#材料'!A:B,2,FALSE)</f>
        <v>精良进阶箱</v>
      </c>
      <c r="L26">
        <v>10</v>
      </c>
    </row>
    <row r="27" spans="1:12">
      <c r="D27" s="8"/>
      <c r="E27" s="8"/>
      <c r="F27">
        <v>3</v>
      </c>
      <c r="G27" t="s">
        <v>94</v>
      </c>
      <c r="H27">
        <v>4</v>
      </c>
      <c r="I27">
        <v>10</v>
      </c>
      <c r="J27">
        <v>1002</v>
      </c>
      <c r="K27" t="str">
        <f>VLOOKUP(J27,'#材料'!A:B,2,FALSE)</f>
        <v>钻石</v>
      </c>
      <c r="L27">
        <v>500</v>
      </c>
    </row>
    <row r="28" spans="1:12">
      <c r="D28" s="8"/>
      <c r="E28" s="8"/>
      <c r="J28" s="10">
        <v>21012</v>
      </c>
      <c r="K28" t="str">
        <f>VLOOKUP(J28,'#材料'!A:B,2,FALSE)</f>
        <v>凯撒大帝碎片</v>
      </c>
      <c r="L28">
        <v>30</v>
      </c>
    </row>
    <row r="29" spans="1:12">
      <c r="D29" s="8"/>
      <c r="E29" s="8"/>
      <c r="J29" s="14">
        <v>33003</v>
      </c>
      <c r="K29" t="str">
        <f>VLOOKUP(J29,'#材料'!A:B,2,FALSE)</f>
        <v>精良进阶箱</v>
      </c>
      <c r="L29">
        <v>20</v>
      </c>
    </row>
    <row r="30" spans="1:12">
      <c r="D30" s="8"/>
      <c r="E30" s="8"/>
      <c r="F30">
        <v>4</v>
      </c>
      <c r="G30" t="s">
        <v>93</v>
      </c>
      <c r="H30">
        <v>3</v>
      </c>
      <c r="I30">
        <v>3</v>
      </c>
      <c r="J30">
        <v>1002</v>
      </c>
      <c r="K30" t="str">
        <f>VLOOKUP(J30,'#材料'!A:B,2,FALSE)</f>
        <v>钻石</v>
      </c>
      <c r="L30">
        <v>1000</v>
      </c>
    </row>
    <row r="31" spans="1:12">
      <c r="D31" s="8"/>
      <c r="E31" s="8"/>
      <c r="J31" s="10">
        <v>53012</v>
      </c>
      <c r="K31" t="str">
        <f>VLOOKUP(J31,'#材料'!A:B,2,FALSE)</f>
        <v>凯撒大帝3星</v>
      </c>
      <c r="L31">
        <v>1</v>
      </c>
    </row>
    <row r="32" spans="1:12">
      <c r="D32" s="8"/>
      <c r="E32" s="8"/>
      <c r="J32" s="14">
        <v>33003</v>
      </c>
      <c r="K32" t="str">
        <f>VLOOKUP(J32,'#材料'!A:B,2,FALSE)</f>
        <v>精良进阶箱</v>
      </c>
      <c r="L32">
        <v>30</v>
      </c>
    </row>
    <row r="33" spans="4:12">
      <c r="D33" s="8"/>
      <c r="E33" s="8"/>
      <c r="F33">
        <v>5</v>
      </c>
      <c r="G33" t="s">
        <v>92</v>
      </c>
      <c r="H33">
        <v>2</v>
      </c>
      <c r="I33">
        <v>2</v>
      </c>
      <c r="J33">
        <v>1002</v>
      </c>
      <c r="K33" t="str">
        <f>VLOOKUP(J33,'#材料'!A:B,2,FALSE)</f>
        <v>钻石</v>
      </c>
      <c r="L33">
        <v>2000</v>
      </c>
    </row>
    <row r="34" spans="4:12">
      <c r="D34" s="8"/>
      <c r="E34" s="8"/>
      <c r="J34" s="10">
        <v>54012</v>
      </c>
      <c r="K34" t="str">
        <f>VLOOKUP(J34,'#材料'!A:B,2,FALSE)</f>
        <v>凯撒大帝4星</v>
      </c>
      <c r="L34" s="35">
        <v>2</v>
      </c>
    </row>
    <row r="35" spans="4:12">
      <c r="D35" s="8"/>
      <c r="E35" s="8"/>
      <c r="J35" s="14">
        <v>33003</v>
      </c>
      <c r="K35" t="str">
        <f>VLOOKUP(J35,'#材料'!A:B,2,FALSE)</f>
        <v>精良进阶箱</v>
      </c>
      <c r="L35">
        <v>40</v>
      </c>
    </row>
    <row r="36" spans="4:12">
      <c r="D36" s="8"/>
      <c r="E36" s="8"/>
      <c r="F36">
        <v>6</v>
      </c>
      <c r="G36" t="s">
        <v>91</v>
      </c>
      <c r="H36">
        <v>1</v>
      </c>
      <c r="I36">
        <v>1</v>
      </c>
      <c r="J36">
        <v>1002</v>
      </c>
      <c r="K36" t="str">
        <f>VLOOKUP(J36,'#材料'!A:B,2,FALSE)</f>
        <v>钻石</v>
      </c>
      <c r="L36">
        <v>3000</v>
      </c>
    </row>
    <row r="37" spans="4:12">
      <c r="J37" s="35">
        <v>55012</v>
      </c>
      <c r="K37" t="str">
        <f>VLOOKUP(J37,'#材料'!A:B,2,FALSE)</f>
        <v>凯撒大帝5星</v>
      </c>
      <c r="L37" s="35">
        <v>3</v>
      </c>
    </row>
    <row r="38" spans="4:12">
      <c r="J38" s="14">
        <v>33003</v>
      </c>
      <c r="K38" t="str">
        <f>VLOOKUP(J38,'#材料'!A:B,2,FALSE)</f>
        <v>精良进阶箱</v>
      </c>
      <c r="L38">
        <v>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6"/>
  <sheetViews>
    <sheetView workbookViewId="0">
      <selection activeCell="P19" sqref="P19"/>
    </sheetView>
  </sheetViews>
  <sheetFormatPr defaultRowHeight="14.25"/>
  <sheetData>
    <row r="1" spans="1:14">
      <c r="A1">
        <v>205</v>
      </c>
      <c r="B1" t="s">
        <v>425</v>
      </c>
      <c r="C1">
        <v>20</v>
      </c>
      <c r="D1" t="s">
        <v>424</v>
      </c>
      <c r="E1">
        <v>31</v>
      </c>
      <c r="F1">
        <v>0</v>
      </c>
      <c r="G1" s="11">
        <v>29001</v>
      </c>
      <c r="H1">
        <v>1</v>
      </c>
      <c r="I1" t="str">
        <f t="shared" ref="I1:I8" si="0">"消耗"&amp;J1&amp;"个仲夏夜火把兑换"</f>
        <v>消耗20个仲夏夜火把兑换</v>
      </c>
      <c r="J1">
        <v>20</v>
      </c>
      <c r="K1">
        <v>-1</v>
      </c>
      <c r="L1" s="14">
        <v>33001</v>
      </c>
      <c r="M1" s="5" t="str">
        <f>VLOOKUP(L1,'#材料'!A:B,2,FALSE)</f>
        <v>普通进阶箱</v>
      </c>
      <c r="N1" s="33">
        <v>5</v>
      </c>
    </row>
    <row r="2" spans="1:14">
      <c r="G2" s="11"/>
      <c r="H2">
        <v>2</v>
      </c>
      <c r="I2" t="str">
        <f t="shared" si="0"/>
        <v>消耗40个仲夏夜火把兑换</v>
      </c>
      <c r="J2">
        <v>40</v>
      </c>
      <c r="K2">
        <v>-1</v>
      </c>
      <c r="L2" s="14">
        <v>33002</v>
      </c>
      <c r="M2" s="5" t="str">
        <f>VLOOKUP(L2,'#材料'!A:B,2,FALSE)</f>
        <v>优秀进阶箱</v>
      </c>
      <c r="N2" s="33">
        <v>5</v>
      </c>
    </row>
    <row r="3" spans="1:14">
      <c r="G3" s="11"/>
      <c r="H3">
        <v>3</v>
      </c>
      <c r="I3" t="str">
        <f t="shared" si="0"/>
        <v>消耗60个仲夏夜火把兑换</v>
      </c>
      <c r="J3">
        <v>60</v>
      </c>
      <c r="K3">
        <v>-1</v>
      </c>
      <c r="L3" s="14">
        <v>33003</v>
      </c>
      <c r="M3" s="5" t="str">
        <f>VLOOKUP(L3,'#材料'!A:B,2,FALSE)</f>
        <v>精良进阶箱</v>
      </c>
      <c r="N3" s="33">
        <v>5</v>
      </c>
    </row>
    <row r="4" spans="1:14">
      <c r="G4" s="11"/>
      <c r="H4">
        <v>4</v>
      </c>
      <c r="I4" t="str">
        <f t="shared" si="0"/>
        <v>消耗80个仲夏夜火把兑换</v>
      </c>
      <c r="J4">
        <v>80</v>
      </c>
      <c r="K4">
        <v>3</v>
      </c>
      <c r="L4" s="14">
        <v>33004</v>
      </c>
      <c r="M4" s="5" t="str">
        <f>VLOOKUP(L4,'#材料'!A:B,2,FALSE)</f>
        <v>史诗进阶箱</v>
      </c>
      <c r="N4" s="33">
        <v>5</v>
      </c>
    </row>
    <row r="5" spans="1:14">
      <c r="G5" s="11"/>
      <c r="H5">
        <v>5</v>
      </c>
      <c r="I5" t="str">
        <f t="shared" si="0"/>
        <v>消耗100个仲夏夜火把兑换</v>
      </c>
      <c r="J5">
        <v>100</v>
      </c>
      <c r="K5">
        <v>3</v>
      </c>
      <c r="L5" s="14">
        <v>33005</v>
      </c>
      <c r="M5" s="5" t="str">
        <f>VLOOKUP(L5,'#材料'!A:B,2,FALSE)</f>
        <v>传说进阶箱</v>
      </c>
      <c r="N5" s="33">
        <v>5</v>
      </c>
    </row>
    <row r="6" spans="1:14">
      <c r="G6" s="11"/>
      <c r="H6">
        <v>6</v>
      </c>
      <c r="I6" t="str">
        <f t="shared" si="0"/>
        <v>消耗100个仲夏夜火把兑换</v>
      </c>
      <c r="J6">
        <v>100</v>
      </c>
      <c r="K6">
        <v>20</v>
      </c>
      <c r="L6" s="33">
        <v>34091</v>
      </c>
      <c r="M6" s="5" t="str">
        <f>VLOOKUP(L6,'#材料'!A:B,2,FALSE)</f>
        <v>史诗英雄碎片自选包</v>
      </c>
      <c r="N6" s="33">
        <v>2</v>
      </c>
    </row>
    <row r="7" spans="1:14">
      <c r="G7" s="11"/>
      <c r="H7">
        <v>7</v>
      </c>
      <c r="I7" t="str">
        <f t="shared" si="0"/>
        <v>消耗200个仲夏夜火把兑换</v>
      </c>
      <c r="J7">
        <v>200</v>
      </c>
      <c r="K7">
        <v>10</v>
      </c>
      <c r="L7" s="33">
        <v>28001</v>
      </c>
      <c r="M7" s="5" t="str">
        <f>VLOOKUP(L7,'#材料'!A:B,2,FALSE)</f>
        <v>副本钥匙</v>
      </c>
      <c r="N7" s="33">
        <v>100</v>
      </c>
    </row>
    <row r="8" spans="1:14">
      <c r="G8" s="11"/>
      <c r="H8">
        <v>8</v>
      </c>
      <c r="I8" t="str">
        <f t="shared" si="0"/>
        <v>消耗500个仲夏夜火把兑换</v>
      </c>
      <c r="J8">
        <v>500</v>
      </c>
      <c r="K8">
        <v>1</v>
      </c>
      <c r="L8" s="33">
        <v>39007</v>
      </c>
      <c r="M8" s="5" t="str">
        <f>VLOOKUP(L8,'#材料'!A:B,2,FALSE)</f>
        <v>强化+11券</v>
      </c>
      <c r="N8" s="33">
        <v>1</v>
      </c>
    </row>
    <row r="9" spans="1:14">
      <c r="A9">
        <v>206</v>
      </c>
      <c r="B9" t="s">
        <v>422</v>
      </c>
      <c r="C9">
        <v>20</v>
      </c>
      <c r="D9" t="s">
        <v>118</v>
      </c>
      <c r="E9">
        <v>31</v>
      </c>
      <c r="F9">
        <v>0</v>
      </c>
      <c r="G9" s="11">
        <v>29002</v>
      </c>
      <c r="H9">
        <v>1</v>
      </c>
      <c r="I9" t="str">
        <f t="shared" ref="I9:I16" si="1">"消耗"&amp;J9&amp;"个大河之证兑换"</f>
        <v>消耗150个大河之证兑换</v>
      </c>
      <c r="J9">
        <v>150</v>
      </c>
      <c r="K9">
        <v>-1</v>
      </c>
      <c r="L9" s="11">
        <v>24101</v>
      </c>
      <c r="M9" s="5" t="str">
        <f>VLOOKUP(L9,'#材料'!A:B,2,FALSE)</f>
        <v>普通技能石</v>
      </c>
      <c r="N9" s="33">
        <v>20</v>
      </c>
    </row>
    <row r="10" spans="1:14">
      <c r="H10">
        <v>2</v>
      </c>
      <c r="I10" t="str">
        <f t="shared" si="1"/>
        <v>消耗300个大河之证兑换</v>
      </c>
      <c r="J10">
        <v>300</v>
      </c>
      <c r="K10">
        <v>3</v>
      </c>
      <c r="L10" s="11">
        <v>24102</v>
      </c>
      <c r="M10" s="5" t="str">
        <f>VLOOKUP(L10,'#材料'!A:B,2,FALSE)</f>
        <v>史诗技能石</v>
      </c>
      <c r="N10" s="33">
        <v>20</v>
      </c>
    </row>
    <row r="11" spans="1:14">
      <c r="H11">
        <v>3</v>
      </c>
      <c r="I11" t="str">
        <f t="shared" si="1"/>
        <v>消耗500个大河之证兑换</v>
      </c>
      <c r="J11">
        <v>500</v>
      </c>
      <c r="K11">
        <v>2</v>
      </c>
      <c r="L11" s="11">
        <v>24103</v>
      </c>
      <c r="M11" s="5" t="str">
        <f>VLOOKUP(L11,'#材料'!A:B,2,FALSE)</f>
        <v>传说技能石</v>
      </c>
      <c r="N11" s="33">
        <v>20</v>
      </c>
    </row>
    <row r="12" spans="1:14">
      <c r="H12">
        <v>4</v>
      </c>
      <c r="I12" t="str">
        <f t="shared" si="1"/>
        <v>消耗1000个大河之证兑换</v>
      </c>
      <c r="J12">
        <v>1000</v>
      </c>
      <c r="K12">
        <v>1</v>
      </c>
      <c r="L12" s="11">
        <v>24105</v>
      </c>
      <c r="M12" s="5" t="str">
        <f>VLOOKUP(L12,'#材料'!A:B,2,FALSE)</f>
        <v>万能技能石</v>
      </c>
      <c r="N12" s="33">
        <v>15</v>
      </c>
    </row>
    <row r="13" spans="1:14">
      <c r="H13">
        <v>5</v>
      </c>
      <c r="I13" t="str">
        <f t="shared" si="1"/>
        <v>消耗200个大河之证兑换</v>
      </c>
      <c r="J13">
        <v>200</v>
      </c>
      <c r="K13">
        <v>1</v>
      </c>
      <c r="L13" s="36">
        <v>36013</v>
      </c>
      <c r="M13" s="5" t="str">
        <f>VLOOKUP(L13,'#材料'!A:B,2,FALSE)</f>
        <v>风之力卷轴</v>
      </c>
      <c r="N13">
        <v>1</v>
      </c>
    </row>
    <row r="14" spans="1:14">
      <c r="H14">
        <v>6</v>
      </c>
      <c r="I14" t="str">
        <f t="shared" si="1"/>
        <v>消耗80个大河之证兑换</v>
      </c>
      <c r="J14">
        <v>80</v>
      </c>
      <c r="K14">
        <v>10</v>
      </c>
      <c r="L14" s="45">
        <v>29004</v>
      </c>
      <c r="M14" s="5" t="str">
        <f>VLOOKUP(L14,'#材料'!A:B,2,FALSE)</f>
        <v>狂风能量核心</v>
      </c>
      <c r="N14">
        <v>30</v>
      </c>
    </row>
    <row r="15" spans="1:14">
      <c r="H15">
        <v>7</v>
      </c>
      <c r="I15" t="str">
        <f t="shared" si="1"/>
        <v>消耗100个大河之证兑换</v>
      </c>
      <c r="J15">
        <v>100</v>
      </c>
      <c r="K15">
        <v>10</v>
      </c>
      <c r="L15">
        <v>29003</v>
      </c>
      <c r="M15" s="5" t="str">
        <f>VLOOKUP(L15,'#材料'!A:B,2,FALSE)</f>
        <v>夏日水珠</v>
      </c>
      <c r="N15">
        <v>10</v>
      </c>
    </row>
    <row r="16" spans="1:14">
      <c r="H16">
        <v>8</v>
      </c>
      <c r="I16" t="str">
        <f t="shared" si="1"/>
        <v>消耗100个大河之证兑换</v>
      </c>
      <c r="J16">
        <v>100</v>
      </c>
      <c r="K16">
        <v>-1</v>
      </c>
      <c r="L16">
        <v>28201</v>
      </c>
      <c r="M16" s="5" t="str">
        <f>VLOOKUP(L16,'#材料'!A:B,2,FALSE)</f>
        <v>深渊票</v>
      </c>
      <c r="N16" s="33">
        <v>20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01"/>
  <sheetViews>
    <sheetView topLeftCell="A566" workbookViewId="0">
      <selection activeCell="G590" sqref="G590"/>
    </sheetView>
  </sheetViews>
  <sheetFormatPr defaultColWidth="11" defaultRowHeight="13.5"/>
  <cols>
    <col min="1" max="1" width="7.75" style="49" customWidth="1"/>
    <col min="2" max="2" width="19.25" style="49" bestFit="1" customWidth="1"/>
    <col min="3" max="3" width="18" style="50" bestFit="1" customWidth="1"/>
    <col min="4" max="4" width="21.625" style="50" bestFit="1" customWidth="1"/>
    <col min="5" max="5" width="11" style="49"/>
    <col min="6" max="6" width="14.125" style="49" bestFit="1" customWidth="1"/>
    <col min="7" max="16384" width="11" style="49"/>
  </cols>
  <sheetData>
    <row r="1" spans="1:7">
      <c r="B1" s="49" t="s">
        <v>695</v>
      </c>
      <c r="C1" s="50" t="s">
        <v>427</v>
      </c>
      <c r="D1" s="50" t="s">
        <v>477</v>
      </c>
      <c r="E1" s="49" t="s">
        <v>484</v>
      </c>
      <c r="G1" s="49" t="s">
        <v>513</v>
      </c>
    </row>
    <row r="2" spans="1:7">
      <c r="A2" s="49" t="s">
        <v>693</v>
      </c>
      <c r="B2" s="49" t="s">
        <v>694</v>
      </c>
      <c r="C2" s="50" t="s">
        <v>2</v>
      </c>
      <c r="D2" s="50" t="s">
        <v>3</v>
      </c>
      <c r="E2" s="51" t="s">
        <v>579</v>
      </c>
      <c r="F2" s="51"/>
      <c r="G2" s="51" t="s">
        <v>96</v>
      </c>
    </row>
    <row r="3" spans="1:7">
      <c r="A3" s="49">
        <v>1</v>
      </c>
      <c r="B3" s="49" t="s">
        <v>723</v>
      </c>
      <c r="C3" s="50" t="s">
        <v>761</v>
      </c>
      <c r="D3" s="50" t="s">
        <v>762</v>
      </c>
      <c r="E3" s="49">
        <v>1002</v>
      </c>
      <c r="F3" s="49" t="str">
        <f>VLOOKUP(E3,'#材料'!A:B,2,FALSE)</f>
        <v>钻石</v>
      </c>
      <c r="G3" s="49">
        <v>50</v>
      </c>
    </row>
    <row r="4" spans="1:7">
      <c r="E4" s="49">
        <v>1009</v>
      </c>
      <c r="F4" s="49" t="str">
        <f>VLOOKUP(E4,'#材料'!A:B,2,FALSE)</f>
        <v>召唤石</v>
      </c>
      <c r="G4" s="49">
        <v>1</v>
      </c>
    </row>
    <row r="5" spans="1:7">
      <c r="A5" s="49">
        <v>2</v>
      </c>
      <c r="B5" s="49" t="s">
        <v>724</v>
      </c>
      <c r="C5" s="50" t="s">
        <v>761</v>
      </c>
      <c r="D5" s="50" t="s">
        <v>762</v>
      </c>
      <c r="E5" s="49">
        <v>24001</v>
      </c>
      <c r="F5" s="49" t="str">
        <f>VLOOKUP(E5,'#材料'!A:B,2,FALSE)</f>
        <v>魔化之鳞</v>
      </c>
      <c r="G5" s="49">
        <v>50</v>
      </c>
    </row>
    <row r="6" spans="1:7">
      <c r="E6" s="49">
        <v>24002</v>
      </c>
      <c r="F6" s="49" t="str">
        <f>VLOOKUP(E6,'#材料'!A:B,2,FALSE)</f>
        <v>狂暴结晶</v>
      </c>
      <c r="G6" s="49">
        <v>30</v>
      </c>
    </row>
    <row r="7" spans="1:7">
      <c r="A7" s="49">
        <v>3</v>
      </c>
      <c r="B7" s="49" t="s">
        <v>725</v>
      </c>
      <c r="C7" s="50" t="s">
        <v>761</v>
      </c>
      <c r="D7" s="50" t="s">
        <v>762</v>
      </c>
      <c r="E7" s="49">
        <v>53222</v>
      </c>
      <c r="F7" s="49" t="str">
        <f>VLOOKUP(E7,'#材料'!A:B,2,FALSE)</f>
        <v>黑皮少年3星</v>
      </c>
      <c r="G7" s="49">
        <v>1</v>
      </c>
    </row>
    <row r="8" spans="1:7">
      <c r="A8" s="49">
        <v>4</v>
      </c>
      <c r="B8" s="49" t="s">
        <v>726</v>
      </c>
      <c r="D8" s="50" t="s">
        <v>762</v>
      </c>
      <c r="E8" s="49">
        <v>21060</v>
      </c>
      <c r="F8" s="49" t="str">
        <f>VLOOKUP(E8,'#材料'!A:B,2,FALSE)</f>
        <v>波塞冬碎片</v>
      </c>
      <c r="G8" s="49">
        <v>20</v>
      </c>
    </row>
    <row r="9" spans="1:7">
      <c r="A9" s="49">
        <v>5</v>
      </c>
      <c r="B9" s="49" t="s">
        <v>727</v>
      </c>
      <c r="D9" s="50" t="s">
        <v>762</v>
      </c>
      <c r="E9" s="49">
        <v>21009</v>
      </c>
      <c r="F9" s="49" t="str">
        <f>VLOOKUP(E9,'#材料'!A:B,2,FALSE)</f>
        <v>盖瑞碎片</v>
      </c>
      <c r="G9" s="49">
        <v>20</v>
      </c>
    </row>
    <row r="10" spans="1:7">
      <c r="A10" s="49">
        <v>6</v>
      </c>
      <c r="B10" s="52" t="s">
        <v>728</v>
      </c>
      <c r="D10" s="50" t="s">
        <v>762</v>
      </c>
      <c r="E10" s="49">
        <v>1001</v>
      </c>
      <c r="F10" s="49" t="str">
        <f>VLOOKUP(E10,'#材料'!A:B,2,FALSE)</f>
        <v>金币</v>
      </c>
      <c r="G10" s="49">
        <v>30000</v>
      </c>
    </row>
    <row r="11" spans="1:7">
      <c r="A11" s="49">
        <v>7</v>
      </c>
      <c r="B11" s="52" t="s">
        <v>729</v>
      </c>
      <c r="D11" s="50" t="s">
        <v>762</v>
      </c>
      <c r="E11" s="49">
        <v>21041</v>
      </c>
      <c r="F11" s="49" t="str">
        <f>VLOOKUP(E11,'#材料'!A:B,2,FALSE)</f>
        <v>亚瑟碎片</v>
      </c>
      <c r="G11" s="49">
        <v>5</v>
      </c>
    </row>
    <row r="12" spans="1:7">
      <c r="A12" s="49">
        <v>8</v>
      </c>
      <c r="B12" s="49" t="s">
        <v>730</v>
      </c>
      <c r="D12" s="50" t="s">
        <v>762</v>
      </c>
      <c r="E12" s="49">
        <v>53234</v>
      </c>
      <c r="F12" s="49" t="str">
        <f>VLOOKUP(E12,'#材料'!A:B,2,FALSE)</f>
        <v>实习程序员3星</v>
      </c>
      <c r="G12" s="49">
        <v>1</v>
      </c>
    </row>
    <row r="13" spans="1:7">
      <c r="A13" s="49">
        <v>9</v>
      </c>
      <c r="B13" s="52" t="s">
        <v>731</v>
      </c>
      <c r="D13" s="50" t="s">
        <v>762</v>
      </c>
      <c r="E13" s="49">
        <v>21019</v>
      </c>
      <c r="F13" s="49" t="str">
        <f>VLOOKUP(E13,'#材料'!A:B,2,FALSE)</f>
        <v>聂隐娘碎片</v>
      </c>
      <c r="G13" s="49">
        <v>5</v>
      </c>
    </row>
    <row r="14" spans="1:7">
      <c r="A14" s="49">
        <v>10</v>
      </c>
      <c r="B14" s="49" t="s">
        <v>754</v>
      </c>
      <c r="D14" s="50" t="s">
        <v>762</v>
      </c>
      <c r="E14" s="49">
        <v>53230</v>
      </c>
      <c r="F14" s="49" t="str">
        <f>VLOOKUP(E14,'#材料'!A:B,2,FALSE)</f>
        <v>牛头怪3星</v>
      </c>
      <c r="G14" s="49">
        <v>1</v>
      </c>
    </row>
    <row r="15" spans="1:7">
      <c r="A15" s="49">
        <v>11</v>
      </c>
      <c r="B15" s="49" t="s">
        <v>755</v>
      </c>
      <c r="D15" s="50" t="s">
        <v>762</v>
      </c>
      <c r="E15" s="49">
        <v>25104</v>
      </c>
      <c r="F15" s="49" t="str">
        <f>VLOOKUP(E15,'#材料'!A:B,2,FALSE)</f>
        <v>魔化的肉</v>
      </c>
      <c r="G15" s="49">
        <v>10</v>
      </c>
    </row>
    <row r="16" spans="1:7">
      <c r="A16" s="49">
        <v>12</v>
      </c>
      <c r="B16" s="49" t="s">
        <v>756</v>
      </c>
      <c r="D16" s="50" t="s">
        <v>762</v>
      </c>
      <c r="E16" s="49">
        <v>21046</v>
      </c>
      <c r="F16" s="49" t="str">
        <f>VLOOKUP(E16,'#材料'!A:B,2,FALSE)</f>
        <v>雅典娜碎片</v>
      </c>
      <c r="G16" s="49">
        <v>20</v>
      </c>
    </row>
    <row r="17" spans="1:7">
      <c r="A17" s="49">
        <v>13</v>
      </c>
      <c r="B17" s="49" t="s">
        <v>757</v>
      </c>
      <c r="D17" s="50" t="s">
        <v>762</v>
      </c>
      <c r="E17" s="49">
        <v>21048</v>
      </c>
      <c r="F17" s="49" t="str">
        <f>VLOOKUP(E17,'#材料'!A:B,2,FALSE)</f>
        <v>洛基碎片</v>
      </c>
      <c r="G17" s="49">
        <v>8</v>
      </c>
    </row>
    <row r="18" spans="1:7">
      <c r="A18" s="49">
        <v>14</v>
      </c>
      <c r="B18" s="49" t="s">
        <v>758</v>
      </c>
      <c r="D18" s="50" t="s">
        <v>762</v>
      </c>
      <c r="E18" s="49">
        <v>53218</v>
      </c>
      <c r="F18" s="49" t="str">
        <f>VLOOKUP(E18,'#材料'!A:B,2,FALSE)</f>
        <v>老头子3星</v>
      </c>
      <c r="G18" s="49">
        <v>1</v>
      </c>
    </row>
    <row r="19" spans="1:7">
      <c r="A19" s="49">
        <v>15</v>
      </c>
      <c r="B19" s="52" t="s">
        <v>759</v>
      </c>
      <c r="D19" s="50" t="s">
        <v>762</v>
      </c>
      <c r="E19" s="49">
        <v>21005</v>
      </c>
      <c r="F19" s="49" t="str">
        <f>VLOOKUP(E19,'#材料'!A:B,2,FALSE)</f>
        <v>塔纳托斯碎片</v>
      </c>
      <c r="G19" s="49">
        <v>5</v>
      </c>
    </row>
    <row r="20" spans="1:7">
      <c r="A20" s="49">
        <v>16</v>
      </c>
      <c r="B20" s="49" t="s">
        <v>760</v>
      </c>
      <c r="D20" s="50" t="s">
        <v>762</v>
      </c>
      <c r="E20" s="49">
        <v>21011</v>
      </c>
      <c r="F20" s="49" t="str">
        <f>VLOOKUP(E20,'#材料'!A:B,2,FALSE)</f>
        <v>范海辛碎片</v>
      </c>
      <c r="G20" s="49">
        <v>5</v>
      </c>
    </row>
    <row r="21" spans="1:7">
      <c r="A21" s="49">
        <v>17</v>
      </c>
      <c r="B21" s="49" t="s">
        <v>839</v>
      </c>
      <c r="C21" s="50" t="s">
        <v>761</v>
      </c>
      <c r="D21" s="50" t="s">
        <v>762</v>
      </c>
      <c r="E21" s="49">
        <v>1002</v>
      </c>
      <c r="F21" s="49" t="str">
        <f>VLOOKUP(E21,'#材料'!A:B,2,FALSE)</f>
        <v>钻石</v>
      </c>
      <c r="G21" s="49">
        <v>100</v>
      </c>
    </row>
    <row r="22" spans="1:7">
      <c r="A22" s="49">
        <v>18</v>
      </c>
      <c r="B22" s="49" t="s">
        <v>732</v>
      </c>
      <c r="C22" s="50" t="s">
        <v>763</v>
      </c>
      <c r="D22" s="50" t="s">
        <v>764</v>
      </c>
      <c r="E22" s="49">
        <v>1001</v>
      </c>
      <c r="F22" s="49" t="str">
        <f>VLOOKUP(E22,'#材料'!A:B,2,FALSE)</f>
        <v>金币</v>
      </c>
      <c r="G22" s="49">
        <v>30000</v>
      </c>
    </row>
    <row r="23" spans="1:7">
      <c r="A23" s="49">
        <v>19</v>
      </c>
      <c r="B23" s="49" t="s">
        <v>935</v>
      </c>
      <c r="C23" s="50" t="s">
        <v>765</v>
      </c>
      <c r="D23" s="50" t="s">
        <v>766</v>
      </c>
      <c r="E23" s="49">
        <v>1002</v>
      </c>
      <c r="F23" s="49" t="str">
        <f>VLOOKUP(E23,'#材料'!A:B,2,FALSE)</f>
        <v>钻石</v>
      </c>
      <c r="G23" s="49">
        <v>100</v>
      </c>
    </row>
    <row r="24" spans="1:7">
      <c r="A24" s="49">
        <v>20</v>
      </c>
      <c r="B24" s="49" t="s">
        <v>733</v>
      </c>
      <c r="C24" s="50" t="s">
        <v>767</v>
      </c>
      <c r="D24" s="50" t="s">
        <v>768</v>
      </c>
      <c r="E24" s="49">
        <v>1001</v>
      </c>
      <c r="F24" s="49" t="str">
        <f>VLOOKUP(E24,'#材料'!A:B,2,FALSE)</f>
        <v>金币</v>
      </c>
      <c r="G24" s="49">
        <v>30000</v>
      </c>
    </row>
    <row r="25" spans="1:7">
      <c r="A25" s="49">
        <v>21</v>
      </c>
      <c r="B25" s="49" t="s">
        <v>734</v>
      </c>
      <c r="C25" s="50" t="s">
        <v>769</v>
      </c>
      <c r="D25" s="50" t="s">
        <v>770</v>
      </c>
      <c r="E25" s="49">
        <v>1002</v>
      </c>
      <c r="F25" s="49" t="str">
        <f>VLOOKUP(E25,'#材料'!A:B,2,FALSE)</f>
        <v>钻石</v>
      </c>
      <c r="G25" s="49">
        <v>100</v>
      </c>
    </row>
    <row r="26" spans="1:7">
      <c r="A26" s="49">
        <v>22</v>
      </c>
      <c r="B26" s="49" t="s">
        <v>735</v>
      </c>
      <c r="C26" s="50" t="s">
        <v>771</v>
      </c>
      <c r="D26" s="50" t="s">
        <v>772</v>
      </c>
      <c r="E26" s="49">
        <v>1001</v>
      </c>
      <c r="F26" s="49" t="str">
        <f>VLOOKUP(E26,'#材料'!A:B,2,FALSE)</f>
        <v>金币</v>
      </c>
      <c r="G26" s="49">
        <v>30000</v>
      </c>
    </row>
    <row r="27" spans="1:7">
      <c r="A27" s="49">
        <v>23</v>
      </c>
      <c r="B27" s="49" t="s">
        <v>736</v>
      </c>
      <c r="C27" s="50" t="s">
        <v>773</v>
      </c>
      <c r="D27" s="50" t="s">
        <v>774</v>
      </c>
      <c r="E27" s="49">
        <v>1002</v>
      </c>
      <c r="F27" s="49" t="str">
        <f>VLOOKUP(E27,'#材料'!A:B,2,FALSE)</f>
        <v>钻石</v>
      </c>
      <c r="G27" s="49">
        <v>100</v>
      </c>
    </row>
    <row r="28" spans="1:7">
      <c r="A28" s="49">
        <v>24</v>
      </c>
      <c r="B28" s="49" t="s">
        <v>963</v>
      </c>
      <c r="C28" s="50" t="s">
        <v>775</v>
      </c>
      <c r="D28" s="50" t="s">
        <v>776</v>
      </c>
      <c r="E28" s="49">
        <v>1001</v>
      </c>
      <c r="F28" s="49" t="str">
        <f>VLOOKUP(E28,'#材料'!A:B,2,FALSE)</f>
        <v>金币</v>
      </c>
      <c r="G28" s="49">
        <v>30000</v>
      </c>
    </row>
    <row r="29" spans="1:7">
      <c r="A29" s="49">
        <v>25</v>
      </c>
      <c r="B29" s="49" t="s">
        <v>737</v>
      </c>
      <c r="C29" s="50" t="s">
        <v>777</v>
      </c>
      <c r="D29" s="50" t="s">
        <v>778</v>
      </c>
      <c r="E29" s="49">
        <v>1009</v>
      </c>
      <c r="F29" s="49" t="str">
        <f>VLOOKUP(E29,'#材料'!A:B,2,FALSE)</f>
        <v>召唤石</v>
      </c>
      <c r="G29" s="49">
        <v>1</v>
      </c>
    </row>
    <row r="30" spans="1:7">
      <c r="A30" s="49">
        <v>26</v>
      </c>
      <c r="B30" s="49" t="s">
        <v>738</v>
      </c>
      <c r="C30" s="50" t="s">
        <v>779</v>
      </c>
      <c r="D30" s="50" t="s">
        <v>780</v>
      </c>
      <c r="E30" s="49">
        <v>1001</v>
      </c>
      <c r="F30" s="49" t="str">
        <f>VLOOKUP(E30,'#材料'!A:B,2,FALSE)</f>
        <v>金币</v>
      </c>
      <c r="G30" s="49">
        <v>30000</v>
      </c>
    </row>
    <row r="31" spans="1:7">
      <c r="A31" s="49">
        <v>27</v>
      </c>
      <c r="B31" s="49" t="s">
        <v>739</v>
      </c>
      <c r="C31" s="50" t="s">
        <v>781</v>
      </c>
      <c r="D31" s="50" t="s">
        <v>782</v>
      </c>
      <c r="E31" s="49">
        <v>1002</v>
      </c>
      <c r="F31" s="49" t="str">
        <f>VLOOKUP(E31,'#材料'!A:B,2,FALSE)</f>
        <v>钻石</v>
      </c>
      <c r="G31" s="49">
        <v>100</v>
      </c>
    </row>
    <row r="32" spans="1:7">
      <c r="A32" s="49">
        <v>28</v>
      </c>
      <c r="B32" s="49" t="s">
        <v>740</v>
      </c>
      <c r="C32" s="50" t="s">
        <v>783</v>
      </c>
      <c r="D32" s="50" t="s">
        <v>784</v>
      </c>
      <c r="E32" s="49">
        <v>1001</v>
      </c>
      <c r="F32" s="49" t="str">
        <f>VLOOKUP(E32,'#材料'!A:B,2,FALSE)</f>
        <v>金币</v>
      </c>
      <c r="G32" s="49">
        <v>30000</v>
      </c>
    </row>
    <row r="33" spans="1:7">
      <c r="A33" s="49">
        <v>29</v>
      </c>
      <c r="B33" s="49" t="s">
        <v>741</v>
      </c>
      <c r="C33" s="50" t="s">
        <v>785</v>
      </c>
      <c r="D33" s="50" t="s">
        <v>786</v>
      </c>
      <c r="E33" s="49">
        <v>1002</v>
      </c>
      <c r="F33" s="49" t="str">
        <f>VLOOKUP(E33,'#材料'!A:B,2,FALSE)</f>
        <v>钻石</v>
      </c>
      <c r="G33" s="49">
        <v>100</v>
      </c>
    </row>
    <row r="34" spans="1:7">
      <c r="A34" s="49">
        <v>30</v>
      </c>
      <c r="B34" s="49" t="s">
        <v>742</v>
      </c>
      <c r="C34" s="50" t="s">
        <v>787</v>
      </c>
      <c r="D34" s="50" t="s">
        <v>788</v>
      </c>
      <c r="E34" s="49">
        <v>1001</v>
      </c>
      <c r="F34" s="49" t="str">
        <f>VLOOKUP(E34,'#材料'!A:B,2,FALSE)</f>
        <v>金币</v>
      </c>
      <c r="G34" s="49">
        <v>30000</v>
      </c>
    </row>
    <row r="35" spans="1:7">
      <c r="A35" s="49">
        <v>31</v>
      </c>
      <c r="B35" s="49" t="s">
        <v>743</v>
      </c>
      <c r="C35" s="50" t="s">
        <v>789</v>
      </c>
      <c r="D35" s="50" t="s">
        <v>790</v>
      </c>
      <c r="E35" s="49">
        <v>1009</v>
      </c>
      <c r="F35" s="49" t="str">
        <f>VLOOKUP(E35,'#材料'!A:B,2,FALSE)</f>
        <v>召唤石</v>
      </c>
      <c r="G35" s="49">
        <v>1</v>
      </c>
    </row>
    <row r="36" spans="1:7">
      <c r="A36" s="49">
        <v>32</v>
      </c>
      <c r="B36" s="49" t="s">
        <v>744</v>
      </c>
      <c r="C36" s="50" t="s">
        <v>791</v>
      </c>
      <c r="D36" s="50" t="s">
        <v>792</v>
      </c>
      <c r="E36" s="49">
        <v>1001</v>
      </c>
      <c r="F36" s="49" t="str">
        <f>VLOOKUP(E36,'#材料'!A:B,2,FALSE)</f>
        <v>金币</v>
      </c>
      <c r="G36" s="49">
        <v>30000</v>
      </c>
    </row>
    <row r="37" spans="1:7">
      <c r="A37" s="49">
        <v>33</v>
      </c>
      <c r="B37" s="49" t="s">
        <v>745</v>
      </c>
      <c r="C37" s="50" t="s">
        <v>793</v>
      </c>
      <c r="D37" s="50" t="s">
        <v>794</v>
      </c>
      <c r="E37" s="49">
        <v>1002</v>
      </c>
      <c r="F37" s="49" t="str">
        <f>VLOOKUP(E37,'#材料'!A:B,2,FALSE)</f>
        <v>钻石</v>
      </c>
      <c r="G37" s="49">
        <v>100</v>
      </c>
    </row>
    <row r="38" spans="1:7">
      <c r="A38" s="49">
        <v>34</v>
      </c>
      <c r="B38" s="49" t="s">
        <v>746</v>
      </c>
      <c r="C38" s="50" t="s">
        <v>795</v>
      </c>
      <c r="D38" s="50" t="s">
        <v>796</v>
      </c>
      <c r="E38" s="49">
        <v>1009</v>
      </c>
      <c r="F38" s="49" t="str">
        <f>VLOOKUP(E38,'#材料'!A:B,2,FALSE)</f>
        <v>召唤石</v>
      </c>
      <c r="G38" s="49">
        <v>1</v>
      </c>
    </row>
    <row r="39" spans="1:7">
      <c r="A39" s="49">
        <v>35</v>
      </c>
      <c r="B39" s="49" t="s">
        <v>747</v>
      </c>
      <c r="C39" s="50" t="s">
        <v>797</v>
      </c>
      <c r="D39" s="50" t="s">
        <v>798</v>
      </c>
      <c r="E39" s="49">
        <v>1002</v>
      </c>
      <c r="F39" s="49" t="str">
        <f>VLOOKUP(E39,'#材料'!A:B,2,FALSE)</f>
        <v>钻石</v>
      </c>
      <c r="G39" s="49">
        <v>100</v>
      </c>
    </row>
    <row r="40" spans="1:7">
      <c r="A40" s="49">
        <v>36</v>
      </c>
      <c r="B40" s="49" t="s">
        <v>748</v>
      </c>
      <c r="C40" s="50" t="s">
        <v>799</v>
      </c>
      <c r="D40" s="50" t="s">
        <v>800</v>
      </c>
      <c r="E40" s="49">
        <v>1001</v>
      </c>
      <c r="F40" s="49" t="str">
        <f>VLOOKUP(E40,'#材料'!A:B,2,FALSE)</f>
        <v>金币</v>
      </c>
      <c r="G40" s="49">
        <v>30000</v>
      </c>
    </row>
    <row r="41" spans="1:7">
      <c r="A41" s="49">
        <v>37</v>
      </c>
      <c r="B41" s="49" t="s">
        <v>749</v>
      </c>
      <c r="C41" s="50" t="s">
        <v>801</v>
      </c>
      <c r="D41" s="50" t="s">
        <v>802</v>
      </c>
      <c r="E41" s="49">
        <v>1009</v>
      </c>
      <c r="F41" s="49" t="str">
        <f>VLOOKUP(E41,'#材料'!A:B,2,FALSE)</f>
        <v>召唤石</v>
      </c>
      <c r="G41" s="49">
        <v>1</v>
      </c>
    </row>
    <row r="42" spans="1:7">
      <c r="A42" s="49">
        <v>38</v>
      </c>
      <c r="B42" s="49" t="s">
        <v>750</v>
      </c>
      <c r="C42" s="50" t="s">
        <v>803</v>
      </c>
      <c r="D42" s="50" t="s">
        <v>804</v>
      </c>
      <c r="E42" s="49">
        <v>1001</v>
      </c>
      <c r="F42" s="49" t="str">
        <f>VLOOKUP(E42,'#材料'!A:B,2,FALSE)</f>
        <v>金币</v>
      </c>
      <c r="G42" s="49">
        <v>30000</v>
      </c>
    </row>
    <row r="43" spans="1:7">
      <c r="A43" s="49">
        <v>39</v>
      </c>
      <c r="B43" s="49" t="s">
        <v>751</v>
      </c>
      <c r="C43" s="50" t="s">
        <v>805</v>
      </c>
      <c r="D43" s="50" t="s">
        <v>806</v>
      </c>
      <c r="E43" s="49">
        <v>1002</v>
      </c>
      <c r="F43" s="49" t="str">
        <f>VLOOKUP(E43,'#材料'!A:B,2,FALSE)</f>
        <v>钻石</v>
      </c>
      <c r="G43" s="49">
        <v>100</v>
      </c>
    </row>
    <row r="44" spans="1:7">
      <c r="A44" s="49">
        <v>40</v>
      </c>
      <c r="B44" s="49" t="s">
        <v>752</v>
      </c>
      <c r="C44" s="50" t="s">
        <v>807</v>
      </c>
      <c r="D44" s="50" t="s">
        <v>808</v>
      </c>
      <c r="E44" s="49">
        <v>1001</v>
      </c>
      <c r="F44" s="49" t="str">
        <f>VLOOKUP(E44,'#材料'!A:B,2,FALSE)</f>
        <v>金币</v>
      </c>
      <c r="G44" s="49">
        <v>30000</v>
      </c>
    </row>
    <row r="45" spans="1:7">
      <c r="A45" s="49">
        <v>41</v>
      </c>
      <c r="B45" s="49" t="s">
        <v>753</v>
      </c>
      <c r="C45" s="50" t="s">
        <v>809</v>
      </c>
      <c r="D45" s="50" t="s">
        <v>810</v>
      </c>
      <c r="E45" s="49">
        <v>1002</v>
      </c>
      <c r="F45" s="49" t="str">
        <f>VLOOKUP(E45,'#材料'!A:B,2,FALSE)</f>
        <v>钻石</v>
      </c>
      <c r="G45" s="49">
        <v>100</v>
      </c>
    </row>
    <row r="46" spans="1:7">
      <c r="A46" s="49">
        <v>42</v>
      </c>
      <c r="B46" s="52" t="s">
        <v>811</v>
      </c>
      <c r="D46" s="50" t="s">
        <v>810</v>
      </c>
      <c r="E46" s="49">
        <v>28002</v>
      </c>
      <c r="F46" s="49" t="str">
        <f>VLOOKUP(E46,'#材料'!A:B,2,FALSE)</f>
        <v>跳过券</v>
      </c>
      <c r="G46" s="49">
        <v>50</v>
      </c>
    </row>
    <row r="47" spans="1:7">
      <c r="A47" s="49">
        <v>43</v>
      </c>
      <c r="B47" s="52" t="s">
        <v>817</v>
      </c>
      <c r="D47" s="50" t="s">
        <v>810</v>
      </c>
      <c r="E47" s="49">
        <v>28002</v>
      </c>
      <c r="F47" s="49" t="str">
        <f>VLOOKUP(E47,'#材料'!A:B,2,FALSE)</f>
        <v>跳过券</v>
      </c>
      <c r="G47" s="49">
        <v>100</v>
      </c>
    </row>
    <row r="48" spans="1:7">
      <c r="A48" s="49">
        <v>44</v>
      </c>
      <c r="B48" s="52" t="s">
        <v>818</v>
      </c>
      <c r="D48" s="50" t="s">
        <v>810</v>
      </c>
      <c r="E48" s="49">
        <v>28002</v>
      </c>
      <c r="F48" s="49" t="str">
        <f>VLOOKUP(E48,'#材料'!A:B,2,FALSE)</f>
        <v>跳过券</v>
      </c>
      <c r="G48" s="49">
        <v>200</v>
      </c>
    </row>
    <row r="49" spans="1:7">
      <c r="A49" s="49">
        <v>45</v>
      </c>
      <c r="B49" s="49" t="s">
        <v>812</v>
      </c>
      <c r="D49" s="50" t="s">
        <v>810</v>
      </c>
      <c r="E49" s="49">
        <v>22524</v>
      </c>
      <c r="F49" s="49" t="str">
        <f>VLOOKUP(E49,'#材料'!A:B,2,FALSE)</f>
        <v>聪聪君的方方盔碎片</v>
      </c>
      <c r="G49" s="49">
        <v>1</v>
      </c>
    </row>
    <row r="50" spans="1:7">
      <c r="A50" s="49">
        <v>46</v>
      </c>
      <c r="B50" s="49" t="s">
        <v>813</v>
      </c>
      <c r="D50" s="50" t="s">
        <v>810</v>
      </c>
      <c r="E50" s="49">
        <v>22531</v>
      </c>
      <c r="F50" s="49" t="str">
        <f>VLOOKUP(E50,'#材料'!A:B,2,FALSE)</f>
        <v>聪聪君的玉佩碎片</v>
      </c>
      <c r="G50" s="49">
        <v>99</v>
      </c>
    </row>
    <row r="51" spans="1:7">
      <c r="A51" s="49">
        <v>47</v>
      </c>
      <c r="B51" s="49" t="s">
        <v>814</v>
      </c>
      <c r="D51" s="50" t="s">
        <v>810</v>
      </c>
      <c r="E51" s="49">
        <v>21037</v>
      </c>
      <c r="F51" s="49" t="str">
        <f>VLOOKUP(E51,'#材料'!A:B,2,FALSE)</f>
        <v>天照大神碎片</v>
      </c>
      <c r="G51" s="49">
        <v>3</v>
      </c>
    </row>
    <row r="52" spans="1:7">
      <c r="A52" s="49">
        <v>48</v>
      </c>
      <c r="B52" s="49" t="s">
        <v>815</v>
      </c>
      <c r="D52" s="50" t="s">
        <v>810</v>
      </c>
      <c r="E52" s="49">
        <v>21007</v>
      </c>
      <c r="F52" s="49" t="str">
        <f>VLOOKUP(E52,'#材料'!A:B,2,FALSE)</f>
        <v>开膛手杰克碎片</v>
      </c>
      <c r="G52" s="49">
        <v>5</v>
      </c>
    </row>
    <row r="53" spans="1:7">
      <c r="A53" s="49">
        <v>49</v>
      </c>
      <c r="B53" s="52" t="s">
        <v>934</v>
      </c>
      <c r="D53" s="50" t="s">
        <v>810</v>
      </c>
      <c r="E53" s="49">
        <v>52023</v>
      </c>
      <c r="F53" s="49" t="str">
        <f>VLOOKUP(E53,'#材料'!A:B,2,FALSE)</f>
        <v>狄俄尼索斯2星</v>
      </c>
      <c r="G53" s="49">
        <v>1</v>
      </c>
    </row>
    <row r="54" spans="1:7">
      <c r="A54" s="49">
        <v>50</v>
      </c>
      <c r="B54" s="49" t="s">
        <v>816</v>
      </c>
      <c r="D54" s="50" t="s">
        <v>810</v>
      </c>
      <c r="E54" s="49">
        <v>28201</v>
      </c>
      <c r="F54" s="49" t="str">
        <f>VLOOKUP(E54,'#材料'!A:B,2,FALSE)</f>
        <v>深渊票</v>
      </c>
      <c r="G54" s="49">
        <v>50</v>
      </c>
    </row>
    <row r="55" spans="1:7">
      <c r="A55" s="49">
        <v>51</v>
      </c>
      <c r="B55" s="49" t="s">
        <v>819</v>
      </c>
      <c r="D55" s="50" t="s">
        <v>810</v>
      </c>
      <c r="E55" s="49">
        <v>28201</v>
      </c>
      <c r="F55" s="49" t="str">
        <f>VLOOKUP(E55,'#材料'!A:B,2,FALSE)</f>
        <v>深渊票</v>
      </c>
      <c r="G55" s="49">
        <v>100</v>
      </c>
    </row>
    <row r="56" spans="1:7">
      <c r="A56" s="49">
        <v>52</v>
      </c>
      <c r="B56" s="49" t="s">
        <v>820</v>
      </c>
      <c r="D56" s="50" t="s">
        <v>810</v>
      </c>
      <c r="E56" s="49">
        <v>28201</v>
      </c>
      <c r="F56" s="49" t="str">
        <f>VLOOKUP(E56,'#材料'!A:B,2,FALSE)</f>
        <v>深渊票</v>
      </c>
      <c r="G56" s="49">
        <v>200</v>
      </c>
    </row>
    <row r="57" spans="1:7">
      <c r="A57" s="49">
        <v>53</v>
      </c>
      <c r="B57" s="49" t="s">
        <v>821</v>
      </c>
      <c r="D57" s="50" t="s">
        <v>810</v>
      </c>
      <c r="E57" s="49">
        <v>25409</v>
      </c>
      <c r="F57" s="49" t="str">
        <f>VLOOKUP(E57,'#材料'!A:B,2,FALSE)</f>
        <v>魔龙之心</v>
      </c>
      <c r="G57" s="49">
        <v>8</v>
      </c>
    </row>
    <row r="58" spans="1:7">
      <c r="A58" s="49">
        <v>54</v>
      </c>
      <c r="B58" s="52" t="s">
        <v>822</v>
      </c>
      <c r="D58" s="50" t="s">
        <v>810</v>
      </c>
      <c r="E58" s="49">
        <v>25505</v>
      </c>
      <c r="F58" s="49" t="str">
        <f>VLOOKUP(E58,'#材料'!A:B,2,FALSE)</f>
        <v>王国勋章</v>
      </c>
      <c r="G58" s="49">
        <v>3</v>
      </c>
    </row>
    <row r="59" spans="1:7">
      <c r="A59" s="49">
        <v>55</v>
      </c>
      <c r="B59" s="49" t="s">
        <v>823</v>
      </c>
      <c r="D59" s="50" t="s">
        <v>810</v>
      </c>
      <c r="E59" s="49">
        <v>1009</v>
      </c>
      <c r="F59" s="49" t="str">
        <f>VLOOKUP(E59,'#材料'!A:B,2,FALSE)</f>
        <v>召唤石</v>
      </c>
      <c r="G59" s="49">
        <v>1</v>
      </c>
    </row>
    <row r="60" spans="1:7">
      <c r="A60" s="49">
        <v>56</v>
      </c>
      <c r="B60" s="49" t="s">
        <v>824</v>
      </c>
      <c r="D60" s="50" t="s">
        <v>810</v>
      </c>
      <c r="E60" s="49">
        <v>1009</v>
      </c>
      <c r="F60" s="49" t="str">
        <f>VLOOKUP(E60,'#材料'!A:B,2,FALSE)</f>
        <v>召唤石</v>
      </c>
      <c r="G60" s="49">
        <v>3</v>
      </c>
    </row>
    <row r="61" spans="1:7">
      <c r="A61" s="49">
        <v>57</v>
      </c>
      <c r="B61" s="49" t="s">
        <v>825</v>
      </c>
      <c r="D61" s="50" t="s">
        <v>810</v>
      </c>
      <c r="E61" s="49">
        <v>54242</v>
      </c>
      <c r="F61" s="49" t="str">
        <f>VLOOKUP(E61,'#材料'!A:B,2,FALSE)</f>
        <v>恐龙妹4星</v>
      </c>
      <c r="G61" s="49">
        <v>1</v>
      </c>
    </row>
    <row r="62" spans="1:7">
      <c r="A62" s="49">
        <v>58</v>
      </c>
      <c r="B62" s="49" t="s">
        <v>826</v>
      </c>
      <c r="D62" s="50" t="s">
        <v>810</v>
      </c>
      <c r="E62" s="49">
        <v>28001</v>
      </c>
      <c r="F62" s="49" t="str">
        <f>VLOOKUP(E62,'#材料'!A:B,2,FALSE)</f>
        <v>副本钥匙</v>
      </c>
      <c r="G62" s="49">
        <v>100</v>
      </c>
    </row>
    <row r="63" spans="1:7">
      <c r="A63" s="49">
        <v>59</v>
      </c>
      <c r="B63" s="49" t="s">
        <v>827</v>
      </c>
      <c r="D63" s="50" t="s">
        <v>810</v>
      </c>
      <c r="E63" s="49">
        <v>1002</v>
      </c>
      <c r="F63" s="49" t="str">
        <f>VLOOKUP(E63,'#材料'!A:B,2,FALSE)</f>
        <v>钻石</v>
      </c>
      <c r="G63" s="49">
        <v>100</v>
      </c>
    </row>
    <row r="64" spans="1:7">
      <c r="A64" s="49">
        <v>60</v>
      </c>
      <c r="B64" s="49" t="s">
        <v>830</v>
      </c>
      <c r="D64" s="50" t="s">
        <v>810</v>
      </c>
      <c r="E64" s="49">
        <v>24001</v>
      </c>
      <c r="F64" s="49" t="str">
        <f>VLOOKUP(E64,'#材料'!A:B,2,FALSE)</f>
        <v>魔化之鳞</v>
      </c>
      <c r="G64" s="49">
        <v>66</v>
      </c>
    </row>
    <row r="65" spans="1:7">
      <c r="A65" s="49">
        <v>61</v>
      </c>
      <c r="B65" s="52" t="s">
        <v>828</v>
      </c>
      <c r="D65" s="50" t="s">
        <v>810</v>
      </c>
      <c r="E65" s="49">
        <v>25404</v>
      </c>
      <c r="F65" s="49" t="str">
        <f>VLOOKUP(E65,'#材料'!A:B,2,FALSE)</f>
        <v>亡者的铭牌</v>
      </c>
      <c r="G65" s="49">
        <v>5</v>
      </c>
    </row>
    <row r="66" spans="1:7">
      <c r="A66" s="49">
        <v>62</v>
      </c>
      <c r="B66" s="49" t="s">
        <v>829</v>
      </c>
      <c r="D66" s="50" t="s">
        <v>810</v>
      </c>
      <c r="E66" s="49">
        <v>25404</v>
      </c>
      <c r="F66" s="49" t="str">
        <f>VLOOKUP(E66,'#材料'!A:B,2,FALSE)</f>
        <v>亡者的铭牌</v>
      </c>
      <c r="G66" s="49">
        <v>5</v>
      </c>
    </row>
    <row r="67" spans="1:7">
      <c r="A67" s="49">
        <v>63</v>
      </c>
      <c r="B67" s="49" t="s">
        <v>831</v>
      </c>
      <c r="D67" s="50" t="s">
        <v>810</v>
      </c>
      <c r="E67" s="49">
        <v>28201</v>
      </c>
      <c r="F67" s="49" t="str">
        <f>VLOOKUP(E67,'#材料'!A:B,2,FALSE)</f>
        <v>深渊票</v>
      </c>
      <c r="G67" s="49">
        <v>50</v>
      </c>
    </row>
    <row r="68" spans="1:7">
      <c r="A68" s="49">
        <v>64</v>
      </c>
      <c r="B68" s="49" t="s">
        <v>966</v>
      </c>
      <c r="D68" s="50" t="s">
        <v>810</v>
      </c>
      <c r="E68" s="49">
        <v>1009</v>
      </c>
      <c r="F68" s="49" t="str">
        <f>VLOOKUP(E68,'#材料'!A:B,2,FALSE)</f>
        <v>召唤石</v>
      </c>
      <c r="G68" s="49">
        <v>1</v>
      </c>
    </row>
    <row r="69" spans="1:7">
      <c r="A69" s="49">
        <v>65</v>
      </c>
      <c r="B69" s="49" t="s">
        <v>832</v>
      </c>
      <c r="D69" s="50" t="s">
        <v>810</v>
      </c>
      <c r="E69" s="49">
        <v>25402</v>
      </c>
      <c r="F69" s="49" t="str">
        <f>VLOOKUP(E69,'#材料'!A:B,2,FALSE)</f>
        <v>共鸣环</v>
      </c>
      <c r="G69" s="49">
        <v>5</v>
      </c>
    </row>
    <row r="70" spans="1:7">
      <c r="A70" s="49">
        <v>66</v>
      </c>
      <c r="B70" s="49" t="s">
        <v>833</v>
      </c>
      <c r="D70" s="50" t="s">
        <v>810</v>
      </c>
      <c r="E70" s="49">
        <v>1001</v>
      </c>
      <c r="F70" s="49" t="str">
        <f>VLOOKUP(E70,'#材料'!A:B,2,FALSE)</f>
        <v>金币</v>
      </c>
      <c r="G70" s="49">
        <v>233333</v>
      </c>
    </row>
    <row r="71" spans="1:7">
      <c r="A71" s="49">
        <v>67</v>
      </c>
      <c r="B71" s="49" t="s">
        <v>834</v>
      </c>
      <c r="D71" s="50" t="s">
        <v>810</v>
      </c>
      <c r="E71" s="49">
        <v>25105</v>
      </c>
      <c r="F71" s="49" t="str">
        <f>VLOOKUP(E71,'#材料'!A:B,2,FALSE)</f>
        <v>粗糙的石块</v>
      </c>
      <c r="G71" s="49">
        <v>30</v>
      </c>
    </row>
    <row r="72" spans="1:7">
      <c r="A72" s="49">
        <v>68</v>
      </c>
      <c r="B72" s="49" t="s">
        <v>936</v>
      </c>
      <c r="D72" s="50" t="s">
        <v>810</v>
      </c>
      <c r="E72" s="49">
        <v>25508</v>
      </c>
      <c r="F72" s="49" t="str">
        <f>VLOOKUP(E72,'#材料'!A:B,2,FALSE)</f>
        <v>永生之酒</v>
      </c>
      <c r="G72" s="49">
        <v>3</v>
      </c>
    </row>
    <row r="73" spans="1:7">
      <c r="A73" s="49">
        <v>69</v>
      </c>
      <c r="B73" s="49" t="s">
        <v>835</v>
      </c>
      <c r="D73" s="50" t="s">
        <v>810</v>
      </c>
      <c r="E73" s="49">
        <v>25509</v>
      </c>
      <c r="F73" s="49" t="str">
        <f>VLOOKUP(E73,'#材料'!A:B,2,FALSE)</f>
        <v>不安之魂</v>
      </c>
      <c r="G73" s="49">
        <v>3</v>
      </c>
    </row>
    <row r="74" spans="1:7">
      <c r="A74" s="49">
        <v>70</v>
      </c>
      <c r="B74" s="49" t="s">
        <v>836</v>
      </c>
      <c r="D74" s="50" t="s">
        <v>810</v>
      </c>
      <c r="E74" s="49">
        <v>1002</v>
      </c>
      <c r="F74" s="49" t="str">
        <f>VLOOKUP(E74,'#材料'!A:B,2,FALSE)</f>
        <v>钻石</v>
      </c>
      <c r="G74" s="49">
        <v>100</v>
      </c>
    </row>
    <row r="75" spans="1:7">
      <c r="A75" s="49">
        <v>71</v>
      </c>
      <c r="B75" s="49" t="s">
        <v>837</v>
      </c>
      <c r="D75" s="50" t="s">
        <v>810</v>
      </c>
      <c r="E75" s="49">
        <v>25405</v>
      </c>
      <c r="F75" s="49" t="str">
        <f>VLOOKUP(E75,'#材料'!A:B,2,FALSE)</f>
        <v>火力模块</v>
      </c>
      <c r="G75" s="49">
        <v>8</v>
      </c>
    </row>
    <row r="76" spans="1:7">
      <c r="A76" s="49">
        <v>72</v>
      </c>
      <c r="B76" s="49" t="s">
        <v>838</v>
      </c>
      <c r="D76" s="50" t="s">
        <v>810</v>
      </c>
      <c r="E76" s="49">
        <v>25406</v>
      </c>
      <c r="F76" s="49" t="str">
        <f>VLOOKUP(E76,'#材料'!A:B,2,FALSE)</f>
        <v>防御模块</v>
      </c>
      <c r="G76" s="49">
        <v>8</v>
      </c>
    </row>
    <row r="77" spans="1:7">
      <c r="A77" s="49">
        <v>73</v>
      </c>
      <c r="B77" s="49" t="s">
        <v>840</v>
      </c>
      <c r="D77" s="50" t="s">
        <v>810</v>
      </c>
      <c r="E77" s="49">
        <v>1009</v>
      </c>
      <c r="F77" s="49" t="str">
        <f>VLOOKUP(E77,'#材料'!A:B,2,FALSE)</f>
        <v>召唤石</v>
      </c>
      <c r="G77" s="49">
        <v>3</v>
      </c>
    </row>
    <row r="78" spans="1:7">
      <c r="A78" s="49">
        <v>74</v>
      </c>
      <c r="B78" s="49" t="s">
        <v>841</v>
      </c>
      <c r="C78" s="50" t="s">
        <v>896</v>
      </c>
      <c r="D78" s="50" t="s">
        <v>897</v>
      </c>
      <c r="E78" s="49">
        <v>28002</v>
      </c>
      <c r="F78" s="49" t="s">
        <v>446</v>
      </c>
      <c r="G78" s="49">
        <v>20</v>
      </c>
    </row>
    <row r="79" spans="1:7">
      <c r="A79" s="49">
        <v>75</v>
      </c>
      <c r="B79" s="49" t="s">
        <v>842</v>
      </c>
      <c r="C79" s="50" t="s">
        <v>898</v>
      </c>
      <c r="D79" s="50" t="s">
        <v>899</v>
      </c>
      <c r="E79" s="49">
        <v>28201</v>
      </c>
      <c r="F79" s="49" t="s">
        <v>432</v>
      </c>
      <c r="G79" s="49">
        <v>20</v>
      </c>
    </row>
    <row r="80" spans="1:7">
      <c r="A80" s="49">
        <v>76</v>
      </c>
      <c r="B80" s="49" t="s">
        <v>843</v>
      </c>
      <c r="C80" s="50" t="s">
        <v>900</v>
      </c>
      <c r="D80" s="50" t="s">
        <v>901</v>
      </c>
      <c r="E80" s="49">
        <v>1009</v>
      </c>
      <c r="F80" s="49" t="str">
        <f>VLOOKUP(E80,'#材料'!A:B,2,FALSE)</f>
        <v>召唤石</v>
      </c>
      <c r="G80" s="49">
        <v>1</v>
      </c>
    </row>
    <row r="81" spans="1:7">
      <c r="A81" s="49">
        <v>77</v>
      </c>
      <c r="B81" s="49" t="s">
        <v>844</v>
      </c>
      <c r="C81" s="50" t="s">
        <v>902</v>
      </c>
      <c r="D81" s="50" t="s">
        <v>903</v>
      </c>
      <c r="E81" s="49">
        <v>1001</v>
      </c>
      <c r="F81" s="49" t="str">
        <f>VLOOKUP(E81,'#材料'!A:B,2,FALSE)</f>
        <v>金币</v>
      </c>
      <c r="G81" s="49">
        <v>25000</v>
      </c>
    </row>
    <row r="82" spans="1:7">
      <c r="A82" s="49">
        <v>78</v>
      </c>
      <c r="B82" s="49" t="s">
        <v>845</v>
      </c>
      <c r="C82" s="50" t="s">
        <v>904</v>
      </c>
      <c r="D82" s="50" t="s">
        <v>905</v>
      </c>
      <c r="E82" s="49">
        <v>1002</v>
      </c>
      <c r="F82" s="49" t="str">
        <f>VLOOKUP(E82,'#材料'!A:B,2,FALSE)</f>
        <v>钻石</v>
      </c>
      <c r="G82" s="49">
        <v>100</v>
      </c>
    </row>
    <row r="83" spans="1:7">
      <c r="A83" s="49">
        <v>79</v>
      </c>
      <c r="B83" s="49" t="s">
        <v>846</v>
      </c>
      <c r="C83" s="50" t="s">
        <v>906</v>
      </c>
      <c r="D83" s="50" t="s">
        <v>907</v>
      </c>
      <c r="E83" s="49">
        <v>28002</v>
      </c>
      <c r="F83" s="49" t="s">
        <v>446</v>
      </c>
      <c r="G83" s="49">
        <v>20</v>
      </c>
    </row>
    <row r="84" spans="1:7">
      <c r="A84" s="49">
        <v>80</v>
      </c>
      <c r="B84" s="49" t="s">
        <v>847</v>
      </c>
      <c r="C84" s="50" t="s">
        <v>908</v>
      </c>
      <c r="D84" s="50" t="s">
        <v>909</v>
      </c>
      <c r="E84" s="49">
        <v>28201</v>
      </c>
      <c r="F84" s="49" t="s">
        <v>432</v>
      </c>
      <c r="G84" s="49">
        <v>20</v>
      </c>
    </row>
    <row r="85" spans="1:7">
      <c r="A85" s="49">
        <v>81</v>
      </c>
      <c r="B85" s="49" t="s">
        <v>848</v>
      </c>
      <c r="C85" s="50" t="s">
        <v>910</v>
      </c>
      <c r="D85" s="50" t="s">
        <v>911</v>
      </c>
      <c r="E85" s="49">
        <v>1009</v>
      </c>
      <c r="F85" s="49" t="str">
        <f>VLOOKUP(E85,'#材料'!A:B,2,FALSE)</f>
        <v>召唤石</v>
      </c>
      <c r="G85" s="49">
        <v>1</v>
      </c>
    </row>
    <row r="86" spans="1:7">
      <c r="A86" s="49">
        <v>82</v>
      </c>
      <c r="B86" s="49" t="s">
        <v>849</v>
      </c>
      <c r="C86" s="50" t="s">
        <v>912</v>
      </c>
      <c r="D86" s="50" t="s">
        <v>913</v>
      </c>
      <c r="E86" s="49">
        <v>1001</v>
      </c>
      <c r="F86" s="49" t="str">
        <f>VLOOKUP(E86,'#材料'!A:B,2,FALSE)</f>
        <v>金币</v>
      </c>
      <c r="G86" s="49">
        <v>25000</v>
      </c>
    </row>
    <row r="87" spans="1:7">
      <c r="A87" s="49">
        <v>83</v>
      </c>
      <c r="B87" s="49" t="s">
        <v>850</v>
      </c>
      <c r="C87" s="50" t="s">
        <v>914</v>
      </c>
      <c r="D87" s="50" t="s">
        <v>915</v>
      </c>
      <c r="E87" s="49">
        <v>1002</v>
      </c>
      <c r="F87" s="49" t="str">
        <f>VLOOKUP(E87,'#材料'!A:B,2,FALSE)</f>
        <v>钻石</v>
      </c>
      <c r="G87" s="49">
        <v>100</v>
      </c>
    </row>
    <row r="88" spans="1:7">
      <c r="A88" s="49">
        <v>84</v>
      </c>
      <c r="B88" s="49" t="s">
        <v>851</v>
      </c>
      <c r="C88" s="50" t="s">
        <v>916</v>
      </c>
      <c r="D88" s="50" t="s">
        <v>917</v>
      </c>
      <c r="E88" s="49">
        <v>28002</v>
      </c>
      <c r="F88" s="49" t="s">
        <v>446</v>
      </c>
      <c r="G88" s="49">
        <v>20</v>
      </c>
    </row>
    <row r="89" spans="1:7">
      <c r="A89" s="49">
        <v>85</v>
      </c>
      <c r="B89" s="49" t="s">
        <v>852</v>
      </c>
      <c r="C89" s="50" t="s">
        <v>918</v>
      </c>
      <c r="D89" s="50" t="s">
        <v>919</v>
      </c>
      <c r="E89" s="49">
        <v>28201</v>
      </c>
      <c r="F89" s="49" t="s">
        <v>432</v>
      </c>
      <c r="G89" s="49">
        <v>20</v>
      </c>
    </row>
    <row r="90" spans="1:7">
      <c r="A90" s="49">
        <v>86</v>
      </c>
      <c r="B90" s="49" t="s">
        <v>853</v>
      </c>
      <c r="C90" s="50" t="s">
        <v>920</v>
      </c>
      <c r="D90" s="50" t="s">
        <v>921</v>
      </c>
      <c r="E90" s="49">
        <v>1009</v>
      </c>
      <c r="F90" s="49" t="str">
        <f>VLOOKUP(E90,'#材料'!A:B,2,FALSE)</f>
        <v>召唤石</v>
      </c>
      <c r="G90" s="49">
        <v>1</v>
      </c>
    </row>
    <row r="91" spans="1:7">
      <c r="A91" s="49">
        <v>87</v>
      </c>
      <c r="B91" s="49" t="s">
        <v>854</v>
      </c>
      <c r="C91" s="50" t="s">
        <v>922</v>
      </c>
      <c r="D91" s="50" t="s">
        <v>923</v>
      </c>
      <c r="E91" s="49">
        <v>1001</v>
      </c>
      <c r="F91" s="49" t="str">
        <f>VLOOKUP(E91,'#材料'!A:B,2,FALSE)</f>
        <v>金币</v>
      </c>
      <c r="G91" s="49">
        <v>25000</v>
      </c>
    </row>
    <row r="92" spans="1:7">
      <c r="A92" s="49">
        <v>88</v>
      </c>
      <c r="B92" s="49" t="s">
        <v>855</v>
      </c>
      <c r="C92" s="50" t="s">
        <v>924</v>
      </c>
      <c r="D92" s="50" t="s">
        <v>925</v>
      </c>
      <c r="E92" s="49">
        <v>1002</v>
      </c>
      <c r="F92" s="49" t="str">
        <f>VLOOKUP(E92,'#材料'!A:B,2,FALSE)</f>
        <v>钻石</v>
      </c>
      <c r="G92" s="49">
        <v>100</v>
      </c>
    </row>
    <row r="93" spans="1:7">
      <c r="A93" s="49">
        <v>89</v>
      </c>
      <c r="B93" s="49" t="s">
        <v>856</v>
      </c>
      <c r="C93" s="50" t="s">
        <v>926</v>
      </c>
      <c r="D93" s="50" t="s">
        <v>927</v>
      </c>
      <c r="E93" s="49">
        <v>28002</v>
      </c>
      <c r="F93" s="49" t="s">
        <v>446</v>
      </c>
      <c r="G93" s="49">
        <v>20</v>
      </c>
    </row>
    <row r="94" spans="1:7">
      <c r="A94" s="49">
        <v>90</v>
      </c>
      <c r="B94" s="49" t="s">
        <v>857</v>
      </c>
      <c r="C94" s="50" t="s">
        <v>928</v>
      </c>
      <c r="D94" s="50" t="s">
        <v>929</v>
      </c>
      <c r="E94" s="49">
        <v>28201</v>
      </c>
      <c r="F94" s="49" t="s">
        <v>432</v>
      </c>
      <c r="G94" s="49">
        <v>20</v>
      </c>
    </row>
    <row r="95" spans="1:7">
      <c r="A95" s="49">
        <v>91</v>
      </c>
      <c r="B95" s="49" t="s">
        <v>858</v>
      </c>
      <c r="C95" s="50" t="s">
        <v>872</v>
      </c>
      <c r="D95" s="50" t="s">
        <v>873</v>
      </c>
      <c r="E95" s="49">
        <v>1009</v>
      </c>
      <c r="F95" s="49" t="str">
        <f>VLOOKUP(E95,'#材料'!A:B,2,FALSE)</f>
        <v>召唤石</v>
      </c>
      <c r="G95" s="49">
        <v>1</v>
      </c>
    </row>
    <row r="96" spans="1:7">
      <c r="A96" s="49">
        <v>92</v>
      </c>
      <c r="B96" s="49" t="s">
        <v>859</v>
      </c>
      <c r="C96" s="50" t="s">
        <v>874</v>
      </c>
      <c r="D96" s="50" t="s">
        <v>875</v>
      </c>
      <c r="E96" s="49">
        <v>1001</v>
      </c>
      <c r="F96" s="49" t="str">
        <f>VLOOKUP(E96,'#材料'!A:B,2,FALSE)</f>
        <v>金币</v>
      </c>
      <c r="G96" s="49">
        <v>25000</v>
      </c>
    </row>
    <row r="97" spans="1:7">
      <c r="A97" s="49">
        <v>93</v>
      </c>
      <c r="B97" s="49" t="s">
        <v>860</v>
      </c>
      <c r="C97" s="50" t="s">
        <v>876</v>
      </c>
      <c r="D97" s="50" t="s">
        <v>877</v>
      </c>
      <c r="E97" s="49">
        <v>1002</v>
      </c>
      <c r="F97" s="49" t="str">
        <f>VLOOKUP(E97,'#材料'!A:B,2,FALSE)</f>
        <v>钻石</v>
      </c>
      <c r="G97" s="49">
        <v>100</v>
      </c>
    </row>
    <row r="98" spans="1:7">
      <c r="A98" s="49">
        <v>94</v>
      </c>
      <c r="B98" s="49" t="s">
        <v>861</v>
      </c>
      <c r="C98" s="50" t="s">
        <v>878</v>
      </c>
      <c r="D98" s="50" t="s">
        <v>879</v>
      </c>
      <c r="E98" s="49">
        <v>28002</v>
      </c>
      <c r="F98" s="49" t="str">
        <f>VLOOKUP(E98,'#材料'!A:B,2,FALSE)</f>
        <v>跳过券</v>
      </c>
      <c r="G98" s="49">
        <v>20</v>
      </c>
    </row>
    <row r="99" spans="1:7">
      <c r="A99" s="49">
        <v>95</v>
      </c>
      <c r="B99" s="49" t="s">
        <v>862</v>
      </c>
      <c r="C99" s="50" t="s">
        <v>880</v>
      </c>
      <c r="D99" s="50" t="s">
        <v>881</v>
      </c>
      <c r="E99" s="49">
        <v>28201</v>
      </c>
      <c r="F99" s="49" t="str">
        <f>VLOOKUP(E99,'#材料'!A:B,2,FALSE)</f>
        <v>深渊票</v>
      </c>
      <c r="G99" s="49">
        <v>20</v>
      </c>
    </row>
    <row r="100" spans="1:7">
      <c r="A100" s="49">
        <v>96</v>
      </c>
      <c r="B100" s="49" t="s">
        <v>863</v>
      </c>
      <c r="C100" s="50" t="s">
        <v>882</v>
      </c>
      <c r="D100" s="50" t="s">
        <v>883</v>
      </c>
      <c r="E100" s="49">
        <v>1009</v>
      </c>
      <c r="F100" s="49" t="str">
        <f>VLOOKUP(E100,'#材料'!A:B,2,FALSE)</f>
        <v>召唤石</v>
      </c>
      <c r="G100" s="49">
        <v>1</v>
      </c>
    </row>
    <row r="101" spans="1:7">
      <c r="A101" s="49">
        <v>97</v>
      </c>
      <c r="B101" s="49" t="s">
        <v>864</v>
      </c>
      <c r="C101" s="50" t="s">
        <v>884</v>
      </c>
      <c r="D101" s="50" t="s">
        <v>885</v>
      </c>
      <c r="E101" s="49">
        <v>1001</v>
      </c>
      <c r="F101" s="49" t="str">
        <f>VLOOKUP(E101,'#材料'!A:B,2,FALSE)</f>
        <v>金币</v>
      </c>
      <c r="G101" s="49">
        <v>25000</v>
      </c>
    </row>
    <row r="102" spans="1:7">
      <c r="A102" s="49">
        <v>98</v>
      </c>
      <c r="B102" s="49" t="s">
        <v>865</v>
      </c>
      <c r="C102" s="50" t="s">
        <v>930</v>
      </c>
      <c r="D102" s="50" t="s">
        <v>932</v>
      </c>
      <c r="E102" s="49">
        <v>1002</v>
      </c>
      <c r="F102" s="49" t="str">
        <f>VLOOKUP(E102,'#材料'!A:B,2,FALSE)</f>
        <v>钻石</v>
      </c>
      <c r="G102" s="49">
        <v>100</v>
      </c>
    </row>
    <row r="103" spans="1:7">
      <c r="A103" s="49">
        <v>99</v>
      </c>
      <c r="B103" s="49" t="s">
        <v>866</v>
      </c>
      <c r="C103" s="50" t="s">
        <v>931</v>
      </c>
      <c r="D103" s="50" t="s">
        <v>933</v>
      </c>
      <c r="E103" s="49">
        <v>28002</v>
      </c>
      <c r="F103" s="49" t="str">
        <f>VLOOKUP(E103,'#材料'!A:B,2,FALSE)</f>
        <v>跳过券</v>
      </c>
      <c r="G103" s="49">
        <v>20</v>
      </c>
    </row>
    <row r="104" spans="1:7">
      <c r="A104" s="49">
        <v>100</v>
      </c>
      <c r="B104" s="49" t="s">
        <v>867</v>
      </c>
      <c r="C104" s="50" t="s">
        <v>886</v>
      </c>
      <c r="D104" s="50" t="s">
        <v>887</v>
      </c>
      <c r="E104" s="49">
        <v>28201</v>
      </c>
      <c r="F104" s="49" t="str">
        <f>VLOOKUP(E104,'#材料'!A:B,2,FALSE)</f>
        <v>深渊票</v>
      </c>
      <c r="G104" s="49">
        <v>20</v>
      </c>
    </row>
    <row r="105" spans="1:7">
      <c r="A105" s="49">
        <v>101</v>
      </c>
      <c r="B105" s="49" t="s">
        <v>868</v>
      </c>
      <c r="C105" s="50" t="s">
        <v>889</v>
      </c>
      <c r="D105" s="50" t="s">
        <v>888</v>
      </c>
      <c r="E105" s="49">
        <v>1009</v>
      </c>
      <c r="F105" s="49" t="str">
        <f>VLOOKUP(E105,'#材料'!A:B,2,FALSE)</f>
        <v>召唤石</v>
      </c>
      <c r="G105" s="49">
        <v>1</v>
      </c>
    </row>
    <row r="106" spans="1:7">
      <c r="A106" s="49">
        <v>102</v>
      </c>
      <c r="B106" s="49" t="s">
        <v>869</v>
      </c>
      <c r="C106" s="50" t="s">
        <v>891</v>
      </c>
      <c r="D106" s="50" t="s">
        <v>890</v>
      </c>
      <c r="E106" s="49">
        <v>1001</v>
      </c>
      <c r="F106" s="49" t="str">
        <f>VLOOKUP(E106,'#材料'!A:B,2,FALSE)</f>
        <v>金币</v>
      </c>
      <c r="G106" s="49">
        <v>25000</v>
      </c>
    </row>
    <row r="107" spans="1:7">
      <c r="A107" s="49">
        <v>103</v>
      </c>
      <c r="B107" s="49" t="s">
        <v>870</v>
      </c>
      <c r="C107" s="50" t="s">
        <v>892</v>
      </c>
      <c r="D107" s="50" t="s">
        <v>893</v>
      </c>
      <c r="E107" s="49">
        <v>1002</v>
      </c>
      <c r="F107" s="49" t="str">
        <f>VLOOKUP(E107,'#材料'!A:B,2,FALSE)</f>
        <v>钻石</v>
      </c>
      <c r="G107" s="49">
        <v>100</v>
      </c>
    </row>
    <row r="108" spans="1:7">
      <c r="A108" s="49">
        <v>104</v>
      </c>
      <c r="B108" s="49" t="s">
        <v>871</v>
      </c>
      <c r="C108" s="50" t="s">
        <v>894</v>
      </c>
      <c r="D108" s="50" t="s">
        <v>895</v>
      </c>
      <c r="E108" s="49">
        <v>28002</v>
      </c>
      <c r="F108" s="49" t="str">
        <f>VLOOKUP(E108,'#材料'!A:B,2,FALSE)</f>
        <v>跳过券</v>
      </c>
      <c r="G108" s="49">
        <v>20</v>
      </c>
    </row>
    <row r="109" spans="1:7">
      <c r="A109" s="49">
        <v>105</v>
      </c>
      <c r="B109" s="49" t="s">
        <v>937</v>
      </c>
      <c r="D109" s="50" t="s">
        <v>895</v>
      </c>
      <c r="E109" s="49">
        <v>28001</v>
      </c>
      <c r="F109" s="49" t="str">
        <f>VLOOKUP(E109,'#材料'!A:B,2,FALSE)</f>
        <v>副本钥匙</v>
      </c>
      <c r="G109" s="49">
        <v>20</v>
      </c>
    </row>
    <row r="110" spans="1:7">
      <c r="A110" s="49">
        <v>106</v>
      </c>
      <c r="B110" s="49" t="s">
        <v>938</v>
      </c>
      <c r="D110" s="50" t="s">
        <v>895</v>
      </c>
      <c r="E110" s="49">
        <v>1009</v>
      </c>
      <c r="F110" s="49" t="str">
        <f>VLOOKUP(E110,'#材料'!A:B,2,FALSE)</f>
        <v>召唤石</v>
      </c>
      <c r="G110" s="49">
        <v>1</v>
      </c>
    </row>
    <row r="111" spans="1:7">
      <c r="A111" s="49">
        <v>107</v>
      </c>
      <c r="B111" s="49" t="s">
        <v>939</v>
      </c>
      <c r="D111" s="50" t="s">
        <v>895</v>
      </c>
      <c r="E111" s="49">
        <v>1002</v>
      </c>
      <c r="F111" s="49" t="str">
        <f>VLOOKUP(E111,'#材料'!A:B,2,FALSE)</f>
        <v>钻石</v>
      </c>
      <c r="G111" s="49">
        <v>100</v>
      </c>
    </row>
    <row r="112" spans="1:7">
      <c r="A112" s="49">
        <v>108</v>
      </c>
      <c r="B112" s="49" t="s">
        <v>940</v>
      </c>
      <c r="D112" s="50" t="s">
        <v>895</v>
      </c>
      <c r="E112" s="49">
        <v>1002</v>
      </c>
      <c r="F112" s="49" t="str">
        <f>VLOOKUP(E112,'#材料'!A:B,2,FALSE)</f>
        <v>钻石</v>
      </c>
      <c r="G112" s="49">
        <v>200</v>
      </c>
    </row>
    <row r="113" spans="1:7">
      <c r="A113" s="49">
        <v>109</v>
      </c>
      <c r="B113" s="49" t="s">
        <v>941</v>
      </c>
      <c r="D113" s="50" t="s">
        <v>895</v>
      </c>
      <c r="E113" s="49">
        <v>51023</v>
      </c>
      <c r="F113" s="49" t="str">
        <f>VLOOKUP(E113,'#材料'!A:B,2,FALSE)</f>
        <v>狄俄尼索斯1星</v>
      </c>
      <c r="G113" s="49">
        <v>1</v>
      </c>
    </row>
    <row r="114" spans="1:7">
      <c r="A114" s="49">
        <v>110</v>
      </c>
      <c r="B114" s="49" t="s">
        <v>942</v>
      </c>
      <c r="D114" s="50" t="s">
        <v>895</v>
      </c>
      <c r="E114" s="49">
        <v>53201</v>
      </c>
      <c r="F114" s="49" t="str">
        <f>VLOOKUP(E114,'#材料'!A:B,2,FALSE)</f>
        <v>最强男军人3星</v>
      </c>
      <c r="G114" s="49">
        <v>1</v>
      </c>
    </row>
    <row r="115" spans="1:7">
      <c r="A115" s="49">
        <v>111</v>
      </c>
      <c r="B115" s="49" t="s">
        <v>943</v>
      </c>
      <c r="D115" s="50" t="s">
        <v>895</v>
      </c>
      <c r="E115" s="49">
        <v>21043</v>
      </c>
      <c r="F115" s="49" t="str">
        <f>VLOOKUP(E115,'#材料'!A:B,2,FALSE)</f>
        <v>姜子牙碎片</v>
      </c>
      <c r="G115" s="49">
        <v>5</v>
      </c>
    </row>
    <row r="116" spans="1:7">
      <c r="A116" s="49">
        <v>112</v>
      </c>
      <c r="B116" s="49" t="s">
        <v>944</v>
      </c>
      <c r="D116" s="50" t="s">
        <v>895</v>
      </c>
      <c r="E116" s="49">
        <v>51060</v>
      </c>
      <c r="F116" s="49" t="str">
        <f>VLOOKUP(E116,'#材料'!A:B,2,FALSE)</f>
        <v>波塞冬1星</v>
      </c>
      <c r="G116" s="49">
        <v>1</v>
      </c>
    </row>
    <row r="117" spans="1:7">
      <c r="A117" s="49">
        <v>113</v>
      </c>
      <c r="B117" s="49" t="s">
        <v>945</v>
      </c>
      <c r="D117" s="50" t="s">
        <v>895</v>
      </c>
      <c r="E117" s="46">
        <v>22030</v>
      </c>
      <c r="F117" s="49" t="str">
        <f>VLOOKUP(E117,'#材料'!A:B,2,FALSE)</f>
        <v>聪聪君的光束剑碎片</v>
      </c>
      <c r="G117" s="49">
        <v>5</v>
      </c>
    </row>
    <row r="118" spans="1:7">
      <c r="A118" s="49">
        <v>114</v>
      </c>
      <c r="B118" s="49" t="s">
        <v>946</v>
      </c>
      <c r="D118" s="50" t="s">
        <v>895</v>
      </c>
      <c r="E118" s="49">
        <v>22002</v>
      </c>
      <c r="F118" s="49" t="str">
        <f>VLOOKUP(E118,'#材料'!A:B,2,FALSE)</f>
        <v>赤焰提斯卡托斯碎片</v>
      </c>
      <c r="G118" s="49">
        <v>5</v>
      </c>
    </row>
    <row r="119" spans="1:7">
      <c r="A119" s="49">
        <v>115</v>
      </c>
      <c r="B119" s="49" t="s">
        <v>947</v>
      </c>
      <c r="D119" s="50" t="s">
        <v>895</v>
      </c>
      <c r="E119" s="54">
        <v>31003</v>
      </c>
      <c r="F119" s="49" t="str">
        <f>VLOOKUP(E119,'#材料'!A:B,2,FALSE)</f>
        <v>大型经验药水</v>
      </c>
      <c r="G119" s="49">
        <v>1</v>
      </c>
    </row>
    <row r="120" spans="1:7">
      <c r="A120" s="49">
        <v>116</v>
      </c>
      <c r="B120" s="49" t="s">
        <v>948</v>
      </c>
      <c r="D120" s="50" t="s">
        <v>895</v>
      </c>
      <c r="E120" s="49">
        <v>53217</v>
      </c>
      <c r="F120" s="49" t="str">
        <f>VLOOKUP(E120,'#材料'!A:B,2,FALSE)</f>
        <v>老太婆3星</v>
      </c>
      <c r="G120" s="49">
        <v>1</v>
      </c>
    </row>
    <row r="121" spans="1:7">
      <c r="A121" s="49">
        <v>117</v>
      </c>
      <c r="B121" s="49" t="s">
        <v>949</v>
      </c>
      <c r="D121" s="50" t="s">
        <v>895</v>
      </c>
      <c r="E121" s="46">
        <v>22003</v>
      </c>
      <c r="F121" s="49" t="str">
        <f>VLOOKUP(E121,'#材料'!A:B,2,FALSE)</f>
        <v>绚蓝阿布特罗斯碎片</v>
      </c>
      <c r="G121" s="49">
        <v>5</v>
      </c>
    </row>
    <row r="122" spans="1:7">
      <c r="A122" s="49">
        <v>118</v>
      </c>
      <c r="B122" s="49" t="s">
        <v>950</v>
      </c>
      <c r="D122" s="50" t="s">
        <v>895</v>
      </c>
      <c r="E122" s="49">
        <v>1002</v>
      </c>
      <c r="F122" s="49" t="str">
        <f>VLOOKUP(E122,'#材料'!A:B,2,FALSE)</f>
        <v>钻石</v>
      </c>
      <c r="G122" s="49">
        <v>80</v>
      </c>
    </row>
    <row r="123" spans="1:7">
      <c r="A123" s="49">
        <v>119</v>
      </c>
      <c r="B123" s="49" t="s">
        <v>951</v>
      </c>
      <c r="D123" s="50" t="s">
        <v>895</v>
      </c>
      <c r="E123" s="49">
        <v>1002</v>
      </c>
      <c r="F123" s="49" t="str">
        <f>VLOOKUP(E123,'#材料'!A:B,2,FALSE)</f>
        <v>钻石</v>
      </c>
      <c r="G123" s="49">
        <v>40</v>
      </c>
    </row>
    <row r="124" spans="1:7">
      <c r="A124" s="49">
        <v>120</v>
      </c>
      <c r="B124" s="49" t="s">
        <v>952</v>
      </c>
      <c r="D124" s="50" t="s">
        <v>895</v>
      </c>
      <c r="E124" s="49">
        <v>24004</v>
      </c>
      <c r="F124" s="49" t="str">
        <f>VLOOKUP(E124,'#材料'!A:B,2,FALSE)</f>
        <v>虚空之光</v>
      </c>
      <c r="G124" s="49">
        <v>10</v>
      </c>
    </row>
    <row r="125" spans="1:7">
      <c r="A125" s="49">
        <v>121</v>
      </c>
      <c r="B125" s="49" t="s">
        <v>953</v>
      </c>
      <c r="D125" s="50" t="s">
        <v>895</v>
      </c>
      <c r="E125" s="49">
        <v>24003</v>
      </c>
      <c r="F125" s="49" t="str">
        <f>VLOOKUP(E125,'#材料'!A:B,2,FALSE)</f>
        <v>旋风之眼</v>
      </c>
      <c r="G125" s="49">
        <v>15</v>
      </c>
    </row>
    <row r="126" spans="1:7">
      <c r="A126" s="49">
        <v>122</v>
      </c>
      <c r="B126" s="49" t="s">
        <v>954</v>
      </c>
      <c r="D126" s="50" t="s">
        <v>895</v>
      </c>
      <c r="E126" s="55">
        <v>25405</v>
      </c>
      <c r="F126" s="49" t="str">
        <f>VLOOKUP(E126,'#材料'!A:B,2,FALSE)</f>
        <v>火力模块</v>
      </c>
      <c r="G126" s="49">
        <v>2</v>
      </c>
    </row>
    <row r="127" spans="1:7">
      <c r="A127" s="49">
        <v>123</v>
      </c>
      <c r="B127" s="49" t="s">
        <v>955</v>
      </c>
      <c r="D127" s="50" t="s">
        <v>895</v>
      </c>
      <c r="E127" s="49">
        <v>1002</v>
      </c>
      <c r="F127" s="49" t="str">
        <f>VLOOKUP(E127,'#材料'!A:B,2,FALSE)</f>
        <v>钻石</v>
      </c>
      <c r="G127" s="49">
        <v>20</v>
      </c>
    </row>
    <row r="128" spans="1:7">
      <c r="A128" s="49">
        <v>124</v>
      </c>
      <c r="B128" s="49" t="s">
        <v>956</v>
      </c>
      <c r="D128" s="50" t="s">
        <v>895</v>
      </c>
      <c r="E128" s="55">
        <v>25403</v>
      </c>
      <c r="F128" s="49" t="str">
        <f>VLOOKUP(E128,'#材料'!A:B,2,FALSE)</f>
        <v>动力螺母</v>
      </c>
      <c r="G128" s="49">
        <v>2</v>
      </c>
    </row>
    <row r="129" spans="1:7">
      <c r="A129" s="49">
        <v>125</v>
      </c>
      <c r="B129" s="49" t="s">
        <v>957</v>
      </c>
      <c r="D129" s="50" t="s">
        <v>895</v>
      </c>
      <c r="E129" s="54">
        <v>32013</v>
      </c>
      <c r="F129" s="49" t="str">
        <f>VLOOKUP(E129,'#材料'!A:B,2,FALSE)</f>
        <v>优秀勇者英雄包</v>
      </c>
      <c r="G129" s="49">
        <v>1</v>
      </c>
    </row>
    <row r="130" spans="1:7">
      <c r="A130" s="49">
        <v>126</v>
      </c>
      <c r="B130" s="49" t="s">
        <v>958</v>
      </c>
      <c r="D130" s="50" t="s">
        <v>895</v>
      </c>
      <c r="E130" s="54">
        <v>35108</v>
      </c>
      <c r="F130" s="49" t="str">
        <f>VLOOKUP(E130,'#材料'!A:B,2,FALSE)</f>
        <v>天梯荣誉包</v>
      </c>
      <c r="G130" s="49">
        <v>1</v>
      </c>
    </row>
    <row r="131" spans="1:7">
      <c r="A131" s="49">
        <v>127</v>
      </c>
      <c r="B131" s="49" t="s">
        <v>959</v>
      </c>
      <c r="D131" s="50" t="s">
        <v>895</v>
      </c>
      <c r="E131" s="49">
        <v>39003</v>
      </c>
      <c r="F131" s="49" t="str">
        <f>VLOOKUP(E131,'#材料'!A:B,2,FALSE)</f>
        <v>强化+7券</v>
      </c>
      <c r="G131" s="49">
        <v>1</v>
      </c>
    </row>
    <row r="132" spans="1:7">
      <c r="A132" s="49">
        <v>128</v>
      </c>
      <c r="B132" s="49" t="s">
        <v>960</v>
      </c>
      <c r="D132" s="50" t="s">
        <v>895</v>
      </c>
      <c r="E132" s="55">
        <v>25307</v>
      </c>
      <c r="F132" s="49" t="str">
        <f>VLOOKUP(E132,'#材料'!A:B,2,FALSE)</f>
        <v>死灵宝石</v>
      </c>
      <c r="G132" s="49">
        <v>2</v>
      </c>
    </row>
    <row r="133" spans="1:7">
      <c r="A133" s="49">
        <v>129</v>
      </c>
      <c r="B133" s="49" t="s">
        <v>961</v>
      </c>
      <c r="D133" s="50" t="s">
        <v>895</v>
      </c>
      <c r="E133" s="49">
        <v>53242</v>
      </c>
      <c r="F133" s="49" t="str">
        <f>VLOOKUP(E133,'#材料'!A:B,2,FALSE)</f>
        <v>恐龙妹3星</v>
      </c>
      <c r="G133" s="49">
        <v>1</v>
      </c>
    </row>
    <row r="134" spans="1:7">
      <c r="A134" s="56">
        <v>130</v>
      </c>
      <c r="B134" s="49" t="s">
        <v>1064</v>
      </c>
      <c r="D134" s="50" t="s">
        <v>895</v>
      </c>
      <c r="E134" s="49">
        <v>1002</v>
      </c>
      <c r="F134" s="49" t="str">
        <f>VLOOKUP(E134,'#材料'!A:B,2,FALSE)</f>
        <v>钻石</v>
      </c>
      <c r="G134" s="49">
        <v>2000</v>
      </c>
    </row>
    <row r="135" spans="1:7">
      <c r="A135" s="46"/>
      <c r="E135" s="49">
        <v>1009</v>
      </c>
      <c r="F135" s="49" t="str">
        <f>VLOOKUP(E135,'#材料'!A:B,2,FALSE)</f>
        <v>召唤石</v>
      </c>
      <c r="G135" s="49">
        <v>20</v>
      </c>
    </row>
    <row r="136" spans="1:7">
      <c r="A136" s="49">
        <v>131</v>
      </c>
      <c r="B136" s="49" t="s">
        <v>1054</v>
      </c>
      <c r="D136" s="50" t="s">
        <v>895</v>
      </c>
      <c r="E136" s="49">
        <v>1009</v>
      </c>
      <c r="F136" s="49" t="str">
        <f>VLOOKUP(E136,'#材料'!A:B,2,FALSE)</f>
        <v>召唤石</v>
      </c>
      <c r="G136" s="49">
        <v>1</v>
      </c>
    </row>
    <row r="137" spans="1:7" ht="14.25">
      <c r="A137" s="49">
        <v>132</v>
      </c>
      <c r="B137" t="s">
        <v>1106</v>
      </c>
      <c r="D137" s="50" t="s">
        <v>895</v>
      </c>
      <c r="E137">
        <v>25308</v>
      </c>
      <c r="F137" s="49" t="str">
        <f>VLOOKUP(E137,'#材料'!A:B,2,FALSE)</f>
        <v>精密微调器</v>
      </c>
      <c r="G137">
        <v>10</v>
      </c>
    </row>
    <row r="138" spans="1:7" ht="14.25">
      <c r="A138" s="49">
        <v>133</v>
      </c>
      <c r="B138" t="s">
        <v>1107</v>
      </c>
      <c r="D138" s="50" t="s">
        <v>895</v>
      </c>
      <c r="E138">
        <v>1001</v>
      </c>
      <c r="F138" s="49" t="str">
        <f>VLOOKUP(E138,'#材料'!A:B,2,FALSE)</f>
        <v>金币</v>
      </c>
      <c r="G138">
        <v>915</v>
      </c>
    </row>
    <row r="139" spans="1:7" ht="14.25">
      <c r="A139" s="49">
        <v>134</v>
      </c>
      <c r="B139" t="s">
        <v>1108</v>
      </c>
      <c r="D139" s="50" t="s">
        <v>895</v>
      </c>
      <c r="E139">
        <v>32102</v>
      </c>
      <c r="F139" s="49" t="str">
        <f>VLOOKUP(E139,'#材料'!A:B,2,FALSE)</f>
        <v>2星英雄箱</v>
      </c>
      <c r="G139">
        <v>2</v>
      </c>
    </row>
    <row r="140" spans="1:7" ht="14.25">
      <c r="A140" s="49">
        <v>135</v>
      </c>
      <c r="B140" t="s">
        <v>1109</v>
      </c>
      <c r="D140" s="50" t="s">
        <v>895</v>
      </c>
      <c r="E140">
        <v>1002</v>
      </c>
      <c r="F140" s="49" t="str">
        <f>VLOOKUP(E140,'#材料'!A:B,2,FALSE)</f>
        <v>钻石</v>
      </c>
      <c r="G140">
        <v>100</v>
      </c>
    </row>
    <row r="141" spans="1:7" ht="14.25">
      <c r="A141" s="49">
        <v>136</v>
      </c>
      <c r="B141" t="s">
        <v>1110</v>
      </c>
      <c r="D141" s="50" t="s">
        <v>895</v>
      </c>
      <c r="E141">
        <v>28201</v>
      </c>
      <c r="F141" s="49" t="str">
        <f>VLOOKUP(E141,'#材料'!A:B,2,FALSE)</f>
        <v>深渊票</v>
      </c>
      <c r="G141">
        <v>100</v>
      </c>
    </row>
    <row r="142" spans="1:7" ht="14.25">
      <c r="A142" s="49">
        <v>137</v>
      </c>
      <c r="B142" t="s">
        <v>1111</v>
      </c>
      <c r="D142" s="50" t="s">
        <v>895</v>
      </c>
      <c r="E142">
        <v>25508</v>
      </c>
      <c r="F142" s="49" t="str">
        <f>VLOOKUP(E142,'#材料'!A:B,2,FALSE)</f>
        <v>永生之酒</v>
      </c>
      <c r="G142">
        <v>1</v>
      </c>
    </row>
    <row r="143" spans="1:7" ht="14.25">
      <c r="A143" s="49">
        <v>138</v>
      </c>
      <c r="B143" t="s">
        <v>1118</v>
      </c>
      <c r="D143" s="50" t="s">
        <v>895</v>
      </c>
      <c r="E143">
        <v>52231</v>
      </c>
      <c r="F143" s="49" t="str">
        <f>VLOOKUP(E143,'#材料'!A:B,2,FALSE)</f>
        <v>方块勇士2星</v>
      </c>
      <c r="G143">
        <v>1</v>
      </c>
    </row>
    <row r="144" spans="1:7" ht="14.25">
      <c r="A144" s="49">
        <v>139</v>
      </c>
      <c r="B144" t="s">
        <v>1119</v>
      </c>
      <c r="D144" s="50" t="s">
        <v>895</v>
      </c>
      <c r="E144">
        <v>52238</v>
      </c>
      <c r="F144" s="49" t="str">
        <f>VLOOKUP(E144,'#材料'!A:B,2,FALSE)</f>
        <v>亚马逊杀手2星</v>
      </c>
      <c r="G144">
        <v>1</v>
      </c>
    </row>
    <row r="145" spans="1:7" ht="14.25">
      <c r="A145" s="49">
        <v>140</v>
      </c>
      <c r="B145" t="s">
        <v>1120</v>
      </c>
      <c r="D145" s="50" t="s">
        <v>895</v>
      </c>
      <c r="E145">
        <v>24019</v>
      </c>
      <c r="F145" s="49" t="str">
        <f>VLOOKUP(E145,'#材料'!A:B,2,FALSE)</f>
        <v>宝石</v>
      </c>
      <c r="G145">
        <v>2</v>
      </c>
    </row>
    <row r="146" spans="1:7" ht="14.25">
      <c r="A146" s="49">
        <v>141</v>
      </c>
      <c r="B146" t="s">
        <v>1121</v>
      </c>
      <c r="D146" s="50" t="s">
        <v>895</v>
      </c>
      <c r="E146">
        <v>28002</v>
      </c>
      <c r="F146" s="49" t="str">
        <f>VLOOKUP(E146,'#材料'!A:B,2,FALSE)</f>
        <v>跳过券</v>
      </c>
      <c r="G146">
        <v>76</v>
      </c>
    </row>
    <row r="147" spans="1:7" ht="14.25">
      <c r="A147" s="49">
        <v>142</v>
      </c>
      <c r="B147" t="s">
        <v>1122</v>
      </c>
      <c r="D147" s="50" t="s">
        <v>895</v>
      </c>
      <c r="E147">
        <v>25405</v>
      </c>
      <c r="F147" s="49" t="str">
        <f>VLOOKUP(E147,'#材料'!A:B,2,FALSE)</f>
        <v>火力模块</v>
      </c>
      <c r="G147">
        <v>5</v>
      </c>
    </row>
    <row r="148" spans="1:7" ht="14.25">
      <c r="A148" s="49">
        <v>143</v>
      </c>
      <c r="B148" t="s">
        <v>1123</v>
      </c>
      <c r="D148" s="50" t="s">
        <v>895</v>
      </c>
      <c r="E148">
        <v>21048</v>
      </c>
      <c r="F148" s="49" t="str">
        <f>VLOOKUP(E148,'#材料'!A:B,2,FALSE)</f>
        <v>洛基碎片</v>
      </c>
      <c r="G148">
        <v>4</v>
      </c>
    </row>
    <row r="149" spans="1:7" ht="14.25">
      <c r="A149" s="49">
        <v>144</v>
      </c>
      <c r="B149" t="s">
        <v>1124</v>
      </c>
      <c r="D149" s="50" t="s">
        <v>895</v>
      </c>
      <c r="E149">
        <v>25301</v>
      </c>
      <c r="F149" s="49" t="str">
        <f>VLOOKUP(E149,'#材料'!A:B,2,FALSE)</f>
        <v>不稳定元素</v>
      </c>
      <c r="G149">
        <v>5</v>
      </c>
    </row>
    <row r="150" spans="1:7" ht="14.25">
      <c r="A150" s="49">
        <v>145</v>
      </c>
      <c r="B150" t="s">
        <v>1125</v>
      </c>
      <c r="D150" s="50" t="s">
        <v>895</v>
      </c>
      <c r="E150">
        <v>22031</v>
      </c>
      <c r="F150" s="49" t="str">
        <f>VLOOKUP(E150,'#材料'!A:B,2,FALSE)</f>
        <v>暗牙黄泉津碎片</v>
      </c>
      <c r="G150">
        <v>10</v>
      </c>
    </row>
    <row r="151" spans="1:7" ht="14.25">
      <c r="A151" s="49">
        <v>146</v>
      </c>
      <c r="B151" t="s">
        <v>1126</v>
      </c>
      <c r="D151" s="50" t="s">
        <v>895</v>
      </c>
      <c r="E151">
        <v>52223</v>
      </c>
      <c r="F151" s="49" t="str">
        <f>VLOOKUP(E151,'#材料'!A:B,2,FALSE)</f>
        <v>汪汪2星</v>
      </c>
      <c r="G151">
        <v>1</v>
      </c>
    </row>
    <row r="152" spans="1:7" ht="14.25">
      <c r="A152" s="49">
        <v>147</v>
      </c>
      <c r="B152" t="s">
        <v>1127</v>
      </c>
      <c r="D152" s="50" t="s">
        <v>895</v>
      </c>
      <c r="E152">
        <v>22503</v>
      </c>
      <c r="F152" s="49" t="str">
        <f>VLOOKUP(E152,'#材料'!A:B,2,FALSE)</f>
        <v>石沙之缚碎片</v>
      </c>
      <c r="G152">
        <v>10</v>
      </c>
    </row>
    <row r="153" spans="1:7" ht="14.25">
      <c r="A153" s="49">
        <v>148</v>
      </c>
      <c r="B153" t="s">
        <v>1128</v>
      </c>
      <c r="D153" s="50" t="s">
        <v>895</v>
      </c>
      <c r="E153">
        <v>31030</v>
      </c>
      <c r="F153" s="49" t="str">
        <f>VLOOKUP(E153,'#材料'!A:B,2,FALSE)</f>
        <v>非酋要打猎祖传宝箱</v>
      </c>
      <c r="G153">
        <v>1</v>
      </c>
    </row>
    <row r="154" spans="1:7" ht="14.25">
      <c r="A154" s="49">
        <v>149</v>
      </c>
      <c r="B154" t="s">
        <v>1129</v>
      </c>
      <c r="D154" s="50" t="s">
        <v>895</v>
      </c>
      <c r="E154">
        <v>35202</v>
      </c>
      <c r="F154" s="49" t="str">
        <f>VLOOKUP(E154,'#材料'!A:B,2,FALSE)</f>
        <v>金牛座宝箱</v>
      </c>
      <c r="G154">
        <v>5</v>
      </c>
    </row>
    <row r="155" spans="1:7" ht="14.25">
      <c r="A155" s="49">
        <v>150</v>
      </c>
      <c r="B155" t="s">
        <v>1130</v>
      </c>
      <c r="D155" s="50" t="s">
        <v>895</v>
      </c>
      <c r="E155">
        <v>35001</v>
      </c>
      <c r="F155" s="49" t="str">
        <f>VLOOKUP(E155,'#材料'!A:B,2,FALSE)</f>
        <v>阿布特罗斯宝箱</v>
      </c>
      <c r="G155">
        <v>1</v>
      </c>
    </row>
    <row r="156" spans="1:7" ht="14.25">
      <c r="A156" s="49">
        <v>151</v>
      </c>
      <c r="B156" t="s">
        <v>1131</v>
      </c>
      <c r="D156" s="50" t="s">
        <v>895</v>
      </c>
      <c r="E156">
        <v>25301</v>
      </c>
      <c r="F156" s="49" t="str">
        <f>VLOOKUP(E156,'#材料'!A:B,2,FALSE)</f>
        <v>不稳定元素</v>
      </c>
      <c r="G156">
        <v>15</v>
      </c>
    </row>
    <row r="157" spans="1:7" ht="14.25">
      <c r="A157" s="49">
        <v>152</v>
      </c>
      <c r="B157" t="s">
        <v>1132</v>
      </c>
      <c r="D157" s="50" t="s">
        <v>895</v>
      </c>
      <c r="E157">
        <v>1003</v>
      </c>
      <c r="F157" s="49" t="str">
        <f>VLOOKUP(E157,'#材料'!A:B,2,FALSE)</f>
        <v>魔晶</v>
      </c>
      <c r="G157">
        <v>500</v>
      </c>
    </row>
    <row r="158" spans="1:7" ht="14.25">
      <c r="A158" s="49">
        <v>153</v>
      </c>
      <c r="B158" t="s">
        <v>1133</v>
      </c>
      <c r="D158" s="50" t="s">
        <v>895</v>
      </c>
      <c r="E158">
        <v>1009</v>
      </c>
      <c r="F158" s="49" t="str">
        <f>VLOOKUP(E158,'#材料'!A:B,2,FALSE)</f>
        <v>召唤石</v>
      </c>
      <c r="G158">
        <v>1</v>
      </c>
    </row>
    <row r="159" spans="1:7" ht="14.25">
      <c r="A159" s="49">
        <v>154</v>
      </c>
      <c r="B159" t="s">
        <v>1112</v>
      </c>
      <c r="D159" s="50" t="s">
        <v>895</v>
      </c>
      <c r="E159">
        <v>1002</v>
      </c>
      <c r="F159" s="49" t="str">
        <f>VLOOKUP(E159,'#材料'!A:B,2,FALSE)</f>
        <v>钻石</v>
      </c>
      <c r="G159">
        <v>100</v>
      </c>
    </row>
    <row r="160" spans="1:7" ht="14.25">
      <c r="A160" s="49">
        <v>155</v>
      </c>
      <c r="B160" t="s">
        <v>1113</v>
      </c>
      <c r="D160" s="50" t="s">
        <v>895</v>
      </c>
      <c r="E160">
        <v>1005</v>
      </c>
      <c r="F160" s="49" t="str">
        <f>VLOOKUP(E160,'#材料'!A:B,2,FALSE)</f>
        <v>荣誉</v>
      </c>
      <c r="G160">
        <v>1000</v>
      </c>
    </row>
    <row r="161" spans="1:7" ht="14.25">
      <c r="A161" s="49">
        <v>156</v>
      </c>
      <c r="B161" t="s">
        <v>1114</v>
      </c>
      <c r="D161" s="50" t="s">
        <v>895</v>
      </c>
      <c r="E161">
        <v>52242</v>
      </c>
      <c r="F161" s="49" t="str">
        <f>VLOOKUP(E161,'#材料'!A:B,2,FALSE)</f>
        <v>恐龙妹2星</v>
      </c>
      <c r="G161">
        <v>1</v>
      </c>
    </row>
    <row r="162" spans="1:7" ht="14.25">
      <c r="A162" s="49">
        <v>157</v>
      </c>
      <c r="B162" t="s">
        <v>1115</v>
      </c>
      <c r="D162" s="50" t="s">
        <v>895</v>
      </c>
      <c r="E162">
        <v>25103</v>
      </c>
      <c r="F162" s="49" t="str">
        <f>VLOOKUP(E162,'#材料'!A:B,2,FALSE)</f>
        <v>遗物碎片</v>
      </c>
      <c r="G162">
        <v>25</v>
      </c>
    </row>
    <row r="163" spans="1:7" ht="14.25">
      <c r="A163" s="49">
        <v>158</v>
      </c>
      <c r="B163" t="s">
        <v>1116</v>
      </c>
      <c r="D163" s="50" t="s">
        <v>895</v>
      </c>
      <c r="E163">
        <v>1009</v>
      </c>
      <c r="F163" s="49" t="str">
        <f>VLOOKUP(E163,'#材料'!A:B,2,FALSE)</f>
        <v>召唤石</v>
      </c>
      <c r="G163">
        <v>1</v>
      </c>
    </row>
    <row r="164" spans="1:7" ht="14.25">
      <c r="A164" s="49">
        <v>159</v>
      </c>
      <c r="B164" t="s">
        <v>1117</v>
      </c>
      <c r="D164" s="50" t="s">
        <v>895</v>
      </c>
      <c r="E164">
        <v>1002</v>
      </c>
      <c r="F164" s="49" t="str">
        <f>VLOOKUP(E164,'#材料'!A:B,2,FALSE)</f>
        <v>钻石</v>
      </c>
      <c r="G164">
        <v>111</v>
      </c>
    </row>
    <row r="165" spans="1:7">
      <c r="A165" s="56">
        <v>160</v>
      </c>
      <c r="B165" s="49" t="s">
        <v>1134</v>
      </c>
      <c r="D165" s="50" t="s">
        <v>895</v>
      </c>
      <c r="E165" s="49">
        <v>1002</v>
      </c>
      <c r="F165" s="49" t="str">
        <f>VLOOKUP(E165,'#材料'!A:B,2,FALSE)</f>
        <v>钻石</v>
      </c>
      <c r="G165" s="49">
        <v>500</v>
      </c>
    </row>
    <row r="166" spans="1:7">
      <c r="A166" s="46">
        <v>161</v>
      </c>
      <c r="B166" s="49" t="s">
        <v>1162</v>
      </c>
      <c r="C166" s="50" t="s">
        <v>1555</v>
      </c>
      <c r="D166" s="50" t="s">
        <v>1556</v>
      </c>
      <c r="E166" s="49">
        <v>28001</v>
      </c>
      <c r="F166" s="49" t="str">
        <f>VLOOKUP(E166,'#材料'!A:B,2,FALSE)</f>
        <v>副本钥匙</v>
      </c>
      <c r="G166" s="49">
        <v>20</v>
      </c>
    </row>
    <row r="167" spans="1:7">
      <c r="A167" s="46">
        <v>162</v>
      </c>
      <c r="B167" s="49" t="s">
        <v>1163</v>
      </c>
      <c r="C167" s="50" t="s">
        <v>1557</v>
      </c>
      <c r="D167" s="50" t="s">
        <v>1558</v>
      </c>
      <c r="E167" s="49">
        <v>28201</v>
      </c>
      <c r="F167" s="49" t="str">
        <f>VLOOKUP(E167,'#材料'!A:B,2,FALSE)</f>
        <v>深渊票</v>
      </c>
      <c r="G167" s="49">
        <v>30</v>
      </c>
    </row>
    <row r="168" spans="1:7">
      <c r="A168" s="46">
        <v>163</v>
      </c>
      <c r="B168" s="49" t="s">
        <v>1166</v>
      </c>
      <c r="C168" s="50" t="s">
        <v>1559</v>
      </c>
      <c r="D168" s="50" t="s">
        <v>1560</v>
      </c>
      <c r="E168" s="49">
        <v>1009</v>
      </c>
      <c r="F168" s="49" t="str">
        <f>VLOOKUP(E168,'#材料'!A:B,2,FALSE)</f>
        <v>召唤石</v>
      </c>
      <c r="G168" s="49">
        <v>1</v>
      </c>
    </row>
    <row r="169" spans="1:7">
      <c r="A169" s="46">
        <v>164</v>
      </c>
      <c r="B169" s="49" t="s">
        <v>1169</v>
      </c>
      <c r="C169" s="50" t="s">
        <v>1561</v>
      </c>
      <c r="D169" s="50" t="s">
        <v>1562</v>
      </c>
      <c r="E169" s="49">
        <v>1002</v>
      </c>
      <c r="F169" s="49" t="str">
        <f>VLOOKUP(E169,'#材料'!A:B,2,FALSE)</f>
        <v>钻石</v>
      </c>
      <c r="G169" s="49">
        <v>100</v>
      </c>
    </row>
    <row r="170" spans="1:7">
      <c r="A170" s="46">
        <v>165</v>
      </c>
      <c r="B170" s="49" t="s">
        <v>1172</v>
      </c>
      <c r="C170" s="50" t="s">
        <v>1563</v>
      </c>
      <c r="D170" s="50" t="s">
        <v>1564</v>
      </c>
      <c r="E170" s="49">
        <v>1001</v>
      </c>
      <c r="F170" s="49" t="str">
        <f>VLOOKUP(E170,'#材料'!A:B,2,FALSE)</f>
        <v>金币</v>
      </c>
      <c r="G170" s="49">
        <v>30000</v>
      </c>
    </row>
    <row r="171" spans="1:7">
      <c r="A171" s="46">
        <v>166</v>
      </c>
      <c r="B171" s="49" t="s">
        <v>1175</v>
      </c>
      <c r="C171" s="50" t="s">
        <v>1565</v>
      </c>
      <c r="D171" s="50" t="s">
        <v>1566</v>
      </c>
      <c r="E171" s="49">
        <v>28001</v>
      </c>
      <c r="F171" s="49" t="str">
        <f>VLOOKUP(E171,'#材料'!A:B,2,FALSE)</f>
        <v>副本钥匙</v>
      </c>
      <c r="G171" s="49">
        <v>20</v>
      </c>
    </row>
    <row r="172" spans="1:7">
      <c r="A172" s="46">
        <v>167</v>
      </c>
      <c r="B172" s="49" t="s">
        <v>1178</v>
      </c>
      <c r="C172" s="50" t="s">
        <v>1567</v>
      </c>
      <c r="D172" s="50" t="s">
        <v>1568</v>
      </c>
      <c r="E172" s="49">
        <v>28201</v>
      </c>
      <c r="F172" s="49" t="str">
        <f>VLOOKUP(E172,'#材料'!A:B,2,FALSE)</f>
        <v>深渊票</v>
      </c>
      <c r="G172" s="49">
        <v>30</v>
      </c>
    </row>
    <row r="173" spans="1:7">
      <c r="A173" s="46">
        <v>168</v>
      </c>
      <c r="B173" s="49" t="s">
        <v>1181</v>
      </c>
      <c r="C173" s="50" t="s">
        <v>1569</v>
      </c>
      <c r="D173" s="50" t="s">
        <v>1570</v>
      </c>
      <c r="E173" s="49">
        <v>1009</v>
      </c>
      <c r="F173" s="49" t="str">
        <f>VLOOKUP(E173,'#材料'!A:B,2,FALSE)</f>
        <v>召唤石</v>
      </c>
      <c r="G173" s="49">
        <v>1</v>
      </c>
    </row>
    <row r="174" spans="1:7">
      <c r="A174" s="46">
        <v>169</v>
      </c>
      <c r="B174" s="49" t="s">
        <v>1184</v>
      </c>
      <c r="C174" s="50" t="s">
        <v>1571</v>
      </c>
      <c r="D174" s="50" t="s">
        <v>1572</v>
      </c>
      <c r="E174" s="49">
        <v>1002</v>
      </c>
      <c r="F174" s="49" t="str">
        <f>VLOOKUP(E174,'#材料'!A:B,2,FALSE)</f>
        <v>钻石</v>
      </c>
      <c r="G174" s="49">
        <v>100</v>
      </c>
    </row>
    <row r="175" spans="1:7">
      <c r="A175" s="46">
        <v>170</v>
      </c>
      <c r="B175" s="49" t="s">
        <v>1187</v>
      </c>
      <c r="C175" s="50" t="s">
        <v>1573</v>
      </c>
      <c r="D175" s="50" t="s">
        <v>1574</v>
      </c>
      <c r="E175" s="49">
        <v>1001</v>
      </c>
      <c r="F175" s="49" t="str">
        <f>VLOOKUP(E175,'#材料'!A:B,2,FALSE)</f>
        <v>金币</v>
      </c>
      <c r="G175" s="49">
        <v>30000</v>
      </c>
    </row>
    <row r="176" spans="1:7">
      <c r="A176" s="46">
        <v>171</v>
      </c>
      <c r="B176" s="49" t="s">
        <v>1190</v>
      </c>
      <c r="C176" s="50" t="s">
        <v>1575</v>
      </c>
      <c r="D176" s="50" t="s">
        <v>1576</v>
      </c>
      <c r="E176" s="49">
        <v>28001</v>
      </c>
      <c r="F176" s="49" t="str">
        <f>VLOOKUP(E176,'#材料'!A:B,2,FALSE)</f>
        <v>副本钥匙</v>
      </c>
      <c r="G176" s="49">
        <v>20</v>
      </c>
    </row>
    <row r="177" spans="1:7">
      <c r="A177" s="46">
        <v>172</v>
      </c>
      <c r="B177" s="49" t="s">
        <v>1193</v>
      </c>
      <c r="C177" s="50" t="s">
        <v>1577</v>
      </c>
      <c r="D177" s="50" t="s">
        <v>1578</v>
      </c>
      <c r="E177" s="49">
        <v>28201</v>
      </c>
      <c r="F177" s="49" t="str">
        <f>VLOOKUP(E177,'#材料'!A:B,2,FALSE)</f>
        <v>深渊票</v>
      </c>
      <c r="G177" s="49">
        <v>30</v>
      </c>
    </row>
    <row r="178" spans="1:7">
      <c r="A178" s="46">
        <v>173</v>
      </c>
      <c r="B178" s="49" t="s">
        <v>1196</v>
      </c>
      <c r="C178" s="50" t="s">
        <v>1579</v>
      </c>
      <c r="D178" s="50" t="s">
        <v>1464</v>
      </c>
      <c r="E178" s="49">
        <v>1009</v>
      </c>
      <c r="F178" s="49" t="str">
        <f>VLOOKUP(E178,'#材料'!A:B,2,FALSE)</f>
        <v>召唤石</v>
      </c>
      <c r="G178" s="49">
        <v>1</v>
      </c>
    </row>
    <row r="179" spans="1:7">
      <c r="A179" s="46">
        <v>174</v>
      </c>
      <c r="B179" s="49" t="s">
        <v>1199</v>
      </c>
      <c r="C179" s="50" t="s">
        <v>1580</v>
      </c>
      <c r="D179" s="50" t="s">
        <v>1581</v>
      </c>
      <c r="E179" s="49">
        <v>1002</v>
      </c>
      <c r="F179" s="49" t="str">
        <f>VLOOKUP(E179,'#材料'!A:B,2,FALSE)</f>
        <v>钻石</v>
      </c>
      <c r="G179" s="49">
        <v>100</v>
      </c>
    </row>
    <row r="180" spans="1:7">
      <c r="A180" s="46">
        <v>175</v>
      </c>
      <c r="B180" s="49" t="s">
        <v>1202</v>
      </c>
      <c r="C180" s="50" t="s">
        <v>1582</v>
      </c>
      <c r="D180" s="50" t="s">
        <v>1583</v>
      </c>
      <c r="E180" s="49">
        <v>1001</v>
      </c>
      <c r="F180" s="49" t="str">
        <f>VLOOKUP(E180,'#材料'!A:B,2,FALSE)</f>
        <v>金币</v>
      </c>
      <c r="G180" s="49">
        <v>30000</v>
      </c>
    </row>
    <row r="181" spans="1:7">
      <c r="A181" s="46">
        <v>176</v>
      </c>
      <c r="B181" s="49" t="s">
        <v>1205</v>
      </c>
      <c r="C181" s="50" t="s">
        <v>1584</v>
      </c>
      <c r="D181" s="50" t="s">
        <v>1585</v>
      </c>
      <c r="E181" s="49">
        <v>28001</v>
      </c>
      <c r="F181" s="49" t="str">
        <f>VLOOKUP(E181,'#材料'!A:B,2,FALSE)</f>
        <v>副本钥匙</v>
      </c>
      <c r="G181" s="49">
        <v>20</v>
      </c>
    </row>
    <row r="182" spans="1:7">
      <c r="A182" s="46">
        <v>177</v>
      </c>
      <c r="B182" s="49" t="s">
        <v>1208</v>
      </c>
      <c r="C182" s="50" t="s">
        <v>1586</v>
      </c>
      <c r="D182" s="50" t="s">
        <v>1587</v>
      </c>
      <c r="E182" s="49">
        <v>28201</v>
      </c>
      <c r="F182" s="49" t="str">
        <f>VLOOKUP(E182,'#材料'!A:B,2,FALSE)</f>
        <v>深渊票</v>
      </c>
      <c r="G182" s="49">
        <v>30</v>
      </c>
    </row>
    <row r="183" spans="1:7">
      <c r="A183" s="46">
        <v>178</v>
      </c>
      <c r="B183" s="49" t="s">
        <v>1211</v>
      </c>
      <c r="C183" s="50" t="s">
        <v>1588</v>
      </c>
      <c r="D183" s="50" t="s">
        <v>1589</v>
      </c>
      <c r="E183" s="49">
        <v>1009</v>
      </c>
      <c r="F183" s="49" t="str">
        <f>VLOOKUP(E183,'#材料'!A:B,2,FALSE)</f>
        <v>召唤石</v>
      </c>
      <c r="G183" s="49">
        <v>1</v>
      </c>
    </row>
    <row r="184" spans="1:7">
      <c r="A184" s="46">
        <v>179</v>
      </c>
      <c r="B184" s="49" t="s">
        <v>1214</v>
      </c>
      <c r="C184" s="50" t="s">
        <v>1590</v>
      </c>
      <c r="D184" s="50" t="s">
        <v>1591</v>
      </c>
      <c r="E184" s="49">
        <v>1002</v>
      </c>
      <c r="F184" s="49" t="str">
        <f>VLOOKUP(E184,'#材料'!A:B,2,FALSE)</f>
        <v>钻石</v>
      </c>
      <c r="G184" s="49">
        <v>100</v>
      </c>
    </row>
    <row r="185" spans="1:7">
      <c r="A185" s="46">
        <v>180</v>
      </c>
      <c r="B185" s="49" t="s">
        <v>1217</v>
      </c>
      <c r="C185" s="50" t="s">
        <v>1592</v>
      </c>
      <c r="D185" s="50" t="s">
        <v>1593</v>
      </c>
      <c r="E185" s="49">
        <v>1001</v>
      </c>
      <c r="F185" s="49" t="str">
        <f>VLOOKUP(E185,'#材料'!A:B,2,FALSE)</f>
        <v>金币</v>
      </c>
      <c r="G185" s="49">
        <v>30000</v>
      </c>
    </row>
    <row r="186" spans="1:7">
      <c r="A186" s="46">
        <v>181</v>
      </c>
      <c r="B186" s="49" t="s">
        <v>1220</v>
      </c>
      <c r="C186" s="50" t="s">
        <v>1594</v>
      </c>
      <c r="D186" s="50" t="s">
        <v>1595</v>
      </c>
      <c r="E186" s="49">
        <v>28001</v>
      </c>
      <c r="F186" s="49" t="str">
        <f>VLOOKUP(E186,'#材料'!A:B,2,FALSE)</f>
        <v>副本钥匙</v>
      </c>
      <c r="G186" s="49">
        <v>20</v>
      </c>
    </row>
    <row r="187" spans="1:7">
      <c r="A187" s="46">
        <v>182</v>
      </c>
      <c r="B187" s="49" t="s">
        <v>1223</v>
      </c>
      <c r="C187" s="50" t="s">
        <v>1596</v>
      </c>
      <c r="D187" s="50" t="s">
        <v>1597</v>
      </c>
      <c r="E187" s="49">
        <v>28201</v>
      </c>
      <c r="F187" s="49" t="str">
        <f>VLOOKUP(E187,'#材料'!A:B,2,FALSE)</f>
        <v>深渊票</v>
      </c>
      <c r="G187" s="49">
        <v>30</v>
      </c>
    </row>
    <row r="188" spans="1:7">
      <c r="A188" s="46">
        <v>183</v>
      </c>
      <c r="B188" s="49" t="s">
        <v>1226</v>
      </c>
      <c r="C188" s="50" t="s">
        <v>1598</v>
      </c>
      <c r="D188" s="50" t="s">
        <v>1599</v>
      </c>
      <c r="E188" s="49">
        <v>1009</v>
      </c>
      <c r="F188" s="49" t="str">
        <f>VLOOKUP(E188,'#材料'!A:B,2,FALSE)</f>
        <v>召唤石</v>
      </c>
      <c r="G188" s="49">
        <v>1</v>
      </c>
    </row>
    <row r="189" spans="1:7">
      <c r="A189" s="46">
        <v>184</v>
      </c>
      <c r="B189" s="49" t="s">
        <v>1229</v>
      </c>
      <c r="C189" s="50" t="s">
        <v>1600</v>
      </c>
      <c r="D189" s="50" t="s">
        <v>1601</v>
      </c>
      <c r="E189" s="49">
        <v>1002</v>
      </c>
      <c r="F189" s="49" t="str">
        <f>VLOOKUP(E189,'#材料'!A:B,2,FALSE)</f>
        <v>钻石</v>
      </c>
      <c r="G189" s="49">
        <v>100</v>
      </c>
    </row>
    <row r="190" spans="1:7" ht="12" customHeight="1">
      <c r="A190" s="46">
        <v>185</v>
      </c>
      <c r="B190" s="49" t="s">
        <v>1232</v>
      </c>
      <c r="C190" s="50" t="s">
        <v>1602</v>
      </c>
      <c r="D190" s="50" t="s">
        <v>1603</v>
      </c>
      <c r="E190" s="49">
        <v>1001</v>
      </c>
      <c r="F190" s="49" t="str">
        <f>VLOOKUP(E190,'#材料'!A:B,2,FALSE)</f>
        <v>金币</v>
      </c>
      <c r="G190" s="49">
        <v>30000</v>
      </c>
    </row>
    <row r="191" spans="1:7">
      <c r="A191" s="46">
        <v>186</v>
      </c>
      <c r="B191" s="49" t="s">
        <v>1235</v>
      </c>
      <c r="C191" s="50" t="s">
        <v>1604</v>
      </c>
      <c r="D191" s="50" t="s">
        <v>1605</v>
      </c>
      <c r="E191" s="49">
        <v>28001</v>
      </c>
      <c r="F191" s="49" t="str">
        <f>VLOOKUP(E191,'#材料'!A:B,2,FALSE)</f>
        <v>副本钥匙</v>
      </c>
      <c r="G191" s="49">
        <v>20</v>
      </c>
    </row>
    <row r="192" spans="1:7">
      <c r="A192" s="46">
        <v>187</v>
      </c>
      <c r="B192" s="49" t="s">
        <v>1238</v>
      </c>
      <c r="C192" s="50" t="s">
        <v>1606</v>
      </c>
      <c r="D192" s="50" t="s">
        <v>1607</v>
      </c>
      <c r="E192" s="49">
        <v>28201</v>
      </c>
      <c r="F192" s="49" t="str">
        <f>VLOOKUP(E192,'#材料'!A:B,2,FALSE)</f>
        <v>深渊票</v>
      </c>
      <c r="G192" s="49">
        <v>30</v>
      </c>
    </row>
    <row r="193" spans="1:7">
      <c r="A193" s="46">
        <v>188</v>
      </c>
      <c r="B193" s="49" t="s">
        <v>1241</v>
      </c>
      <c r="C193" s="50" t="s">
        <v>1608</v>
      </c>
      <c r="D193" s="50" t="s">
        <v>1609</v>
      </c>
      <c r="E193" s="49">
        <v>1009</v>
      </c>
      <c r="F193" s="49" t="str">
        <f>VLOOKUP(E193,'#材料'!A:B,2,FALSE)</f>
        <v>召唤石</v>
      </c>
      <c r="G193" s="49">
        <v>1</v>
      </c>
    </row>
    <row r="194" spans="1:7">
      <c r="A194" s="46">
        <v>189</v>
      </c>
      <c r="B194" s="49" t="s">
        <v>1244</v>
      </c>
      <c r="C194" s="50" t="s">
        <v>1610</v>
      </c>
      <c r="D194" s="50" t="s">
        <v>1611</v>
      </c>
      <c r="E194" s="49">
        <v>1002</v>
      </c>
      <c r="F194" s="49" t="str">
        <f>VLOOKUP(E194,'#材料'!A:B,2,FALSE)</f>
        <v>钻石</v>
      </c>
      <c r="G194" s="49">
        <v>100</v>
      </c>
    </row>
    <row r="195" spans="1:7">
      <c r="A195" s="46">
        <v>190</v>
      </c>
      <c r="B195" s="49" t="s">
        <v>1247</v>
      </c>
      <c r="C195" s="50" t="s">
        <v>1612</v>
      </c>
      <c r="D195" s="50" t="s">
        <v>1613</v>
      </c>
      <c r="E195" s="49">
        <v>1001</v>
      </c>
      <c r="F195" s="49" t="str">
        <f>VLOOKUP(E195,'#材料'!A:B,2,FALSE)</f>
        <v>金币</v>
      </c>
      <c r="G195" s="49">
        <v>30000</v>
      </c>
    </row>
    <row r="196" spans="1:7">
      <c r="A196" s="46">
        <v>191</v>
      </c>
      <c r="B196" s="49" t="s">
        <v>1250</v>
      </c>
      <c r="C196" s="50" t="s">
        <v>1614</v>
      </c>
      <c r="D196" s="50" t="s">
        <v>1615</v>
      </c>
      <c r="E196" s="49">
        <v>28001</v>
      </c>
      <c r="F196" s="49" t="str">
        <f>VLOOKUP(E196,'#材料'!A:B,2,FALSE)</f>
        <v>副本钥匙</v>
      </c>
      <c r="G196" s="49">
        <v>20</v>
      </c>
    </row>
    <row r="197" spans="1:7">
      <c r="A197" s="46">
        <v>192</v>
      </c>
      <c r="B197" s="49" t="s">
        <v>1253</v>
      </c>
      <c r="C197" s="50" t="s">
        <v>1616</v>
      </c>
      <c r="D197" s="50" t="s">
        <v>1617</v>
      </c>
      <c r="E197" s="49">
        <v>28201</v>
      </c>
      <c r="F197" s="49" t="str">
        <f>VLOOKUP(E197,'#材料'!A:B,2,FALSE)</f>
        <v>深渊票</v>
      </c>
      <c r="G197" s="49">
        <v>30</v>
      </c>
    </row>
    <row r="198" spans="1:7">
      <c r="A198" s="46">
        <v>193</v>
      </c>
      <c r="B198" s="49" t="s">
        <v>1256</v>
      </c>
      <c r="C198" s="50" t="s">
        <v>1618</v>
      </c>
      <c r="D198" s="50" t="s">
        <v>1619</v>
      </c>
      <c r="E198" s="49">
        <v>1009</v>
      </c>
      <c r="F198" s="49" t="str">
        <f>VLOOKUP(E198,'#材料'!A:B,2,FALSE)</f>
        <v>召唤石</v>
      </c>
      <c r="G198" s="49">
        <v>1</v>
      </c>
    </row>
    <row r="199" spans="1:7">
      <c r="A199" s="46">
        <v>194</v>
      </c>
      <c r="B199" s="49" t="s">
        <v>1259</v>
      </c>
      <c r="C199" s="50" t="s">
        <v>1620</v>
      </c>
      <c r="D199" s="50" t="s">
        <v>1621</v>
      </c>
      <c r="E199" s="49">
        <v>1002</v>
      </c>
      <c r="F199" s="49" t="str">
        <f>VLOOKUP(E199,'#材料'!A:B,2,FALSE)</f>
        <v>钻石</v>
      </c>
      <c r="G199" s="49">
        <v>100</v>
      </c>
    </row>
    <row r="200" spans="1:7">
      <c r="A200" s="46">
        <v>195</v>
      </c>
      <c r="B200" s="49" t="s">
        <v>1262</v>
      </c>
      <c r="C200" s="50" t="s">
        <v>1622</v>
      </c>
      <c r="D200" s="50" t="s">
        <v>1623</v>
      </c>
      <c r="E200" s="49">
        <v>1001</v>
      </c>
      <c r="F200" s="49" t="str">
        <f>VLOOKUP(E200,'#材料'!A:B,2,FALSE)</f>
        <v>金币</v>
      </c>
      <c r="G200" s="49">
        <v>30000</v>
      </c>
    </row>
    <row r="201" spans="1:7">
      <c r="A201" s="46">
        <v>196</v>
      </c>
      <c r="B201" s="49" t="s">
        <v>1265</v>
      </c>
      <c r="C201" s="50" t="s">
        <v>1624</v>
      </c>
      <c r="D201" s="50" t="s">
        <v>1625</v>
      </c>
      <c r="E201" s="49">
        <v>28001</v>
      </c>
      <c r="F201" s="49" t="str">
        <f>VLOOKUP(E201,'#材料'!A:B,2,FALSE)</f>
        <v>副本钥匙</v>
      </c>
      <c r="G201" s="49">
        <v>20</v>
      </c>
    </row>
    <row r="202" spans="1:7">
      <c r="A202" s="46">
        <v>197</v>
      </c>
      <c r="B202" s="49" t="s">
        <v>1268</v>
      </c>
      <c r="C202" s="50" t="s">
        <v>1626</v>
      </c>
      <c r="D202" s="50" t="s">
        <v>1627</v>
      </c>
      <c r="E202" s="49">
        <v>28201</v>
      </c>
      <c r="F202" s="49" t="str">
        <f>VLOOKUP(E202,'#材料'!A:B,2,FALSE)</f>
        <v>深渊票</v>
      </c>
      <c r="G202" s="49">
        <v>30</v>
      </c>
    </row>
    <row r="203" spans="1:7">
      <c r="A203" s="46">
        <v>198</v>
      </c>
      <c r="B203" s="49" t="s">
        <v>1271</v>
      </c>
      <c r="C203" s="50" t="s">
        <v>1628</v>
      </c>
      <c r="D203" s="50" t="s">
        <v>1629</v>
      </c>
      <c r="E203" s="49">
        <v>1009</v>
      </c>
      <c r="F203" s="49" t="str">
        <f>VLOOKUP(E203,'#材料'!A:B,2,FALSE)</f>
        <v>召唤石</v>
      </c>
      <c r="G203" s="49">
        <v>1</v>
      </c>
    </row>
    <row r="204" spans="1:7">
      <c r="A204" s="46">
        <v>199</v>
      </c>
      <c r="B204" s="49" t="s">
        <v>1274</v>
      </c>
      <c r="C204" s="50" t="s">
        <v>1630</v>
      </c>
      <c r="D204" s="50" t="s">
        <v>1631</v>
      </c>
      <c r="E204" s="49">
        <v>1002</v>
      </c>
      <c r="F204" s="49" t="str">
        <f>VLOOKUP(E204,'#材料'!A:B,2,FALSE)</f>
        <v>钻石</v>
      </c>
      <c r="G204" s="49">
        <v>100</v>
      </c>
    </row>
    <row r="205" spans="1:7">
      <c r="A205" s="46">
        <v>200</v>
      </c>
      <c r="B205" s="49" t="s">
        <v>1277</v>
      </c>
      <c r="C205" s="50" t="s">
        <v>1632</v>
      </c>
      <c r="D205" s="50" t="s">
        <v>1633</v>
      </c>
      <c r="E205" s="49">
        <v>1001</v>
      </c>
      <c r="F205" s="49" t="str">
        <f>VLOOKUP(E205,'#材料'!A:B,2,FALSE)</f>
        <v>金币</v>
      </c>
      <c r="G205" s="49">
        <v>30000</v>
      </c>
    </row>
    <row r="206" spans="1:7">
      <c r="A206" s="46">
        <v>201</v>
      </c>
      <c r="B206" s="49" t="s">
        <v>1280</v>
      </c>
      <c r="C206" s="50" t="s">
        <v>1634</v>
      </c>
      <c r="D206" s="50" t="s">
        <v>1635</v>
      </c>
      <c r="E206" s="49">
        <v>28001</v>
      </c>
      <c r="F206" s="49" t="str">
        <f>VLOOKUP(E206,'#材料'!A:B,2,FALSE)</f>
        <v>副本钥匙</v>
      </c>
      <c r="G206" s="49">
        <v>20</v>
      </c>
    </row>
    <row r="207" spans="1:7">
      <c r="A207" s="46">
        <v>202</v>
      </c>
      <c r="B207" s="49" t="s">
        <v>1283</v>
      </c>
      <c r="C207" s="50" t="s">
        <v>1636</v>
      </c>
      <c r="D207" s="50" t="s">
        <v>1637</v>
      </c>
      <c r="E207" s="49">
        <v>28201</v>
      </c>
      <c r="F207" s="49" t="str">
        <f>VLOOKUP(E207,'#材料'!A:B,2,FALSE)</f>
        <v>深渊票</v>
      </c>
      <c r="G207" s="49">
        <v>30</v>
      </c>
    </row>
    <row r="208" spans="1:7">
      <c r="A208" s="46">
        <v>203</v>
      </c>
      <c r="B208" s="49" t="s">
        <v>1286</v>
      </c>
      <c r="C208" s="50" t="s">
        <v>1638</v>
      </c>
      <c r="D208" s="50" t="s">
        <v>1639</v>
      </c>
      <c r="E208" s="49">
        <v>1009</v>
      </c>
      <c r="F208" s="49" t="str">
        <f>VLOOKUP(E208,'#材料'!A:B,2,FALSE)</f>
        <v>召唤石</v>
      </c>
      <c r="G208" s="49">
        <v>1</v>
      </c>
    </row>
    <row r="209" spans="1:7">
      <c r="A209" s="52">
        <v>204</v>
      </c>
      <c r="B209" s="49" t="s">
        <v>1289</v>
      </c>
      <c r="C209" s="50" t="s">
        <v>1640</v>
      </c>
      <c r="D209" s="50" t="s">
        <v>1641</v>
      </c>
      <c r="E209" s="49">
        <v>31033</v>
      </c>
      <c r="F209" s="49" t="str">
        <f>VLOOKUP(E209,'#材料'!A:B,2,FALSE)</f>
        <v>菊花</v>
      </c>
      <c r="G209" s="49">
        <v>1</v>
      </c>
    </row>
    <row r="210" spans="1:7">
      <c r="A210" s="46">
        <v>205</v>
      </c>
      <c r="B210" s="49" t="s">
        <v>1292</v>
      </c>
      <c r="C210" s="50" t="s">
        <v>1642</v>
      </c>
      <c r="D210" s="50" t="s">
        <v>1643</v>
      </c>
      <c r="E210" s="49">
        <v>1001</v>
      </c>
      <c r="F210" s="49" t="str">
        <f>VLOOKUP(E210,'#材料'!A:B,2,FALSE)</f>
        <v>金币</v>
      </c>
      <c r="G210" s="49">
        <v>30000</v>
      </c>
    </row>
    <row r="211" spans="1:7">
      <c r="A211" s="46">
        <v>206</v>
      </c>
      <c r="B211" s="49" t="s">
        <v>1295</v>
      </c>
      <c r="C211" s="50" t="s">
        <v>1644</v>
      </c>
      <c r="D211" s="50" t="s">
        <v>1645</v>
      </c>
      <c r="E211" s="49">
        <v>28001</v>
      </c>
      <c r="F211" s="49" t="str">
        <f>VLOOKUP(E211,'#材料'!A:B,2,FALSE)</f>
        <v>副本钥匙</v>
      </c>
      <c r="G211" s="49">
        <v>20</v>
      </c>
    </row>
    <row r="212" spans="1:7">
      <c r="A212" s="52">
        <v>207</v>
      </c>
      <c r="B212" s="49" t="s">
        <v>1298</v>
      </c>
      <c r="C212" s="50" t="s">
        <v>1646</v>
      </c>
      <c r="D212" s="50" t="s">
        <v>1647</v>
      </c>
      <c r="E212" s="49">
        <v>31034</v>
      </c>
      <c r="F212" s="49" t="str">
        <f>VLOOKUP(E212,'#材料'!A:B,2,FALSE)</f>
        <v>糖果</v>
      </c>
      <c r="G212" s="49">
        <v>1</v>
      </c>
    </row>
    <row r="213" spans="1:7">
      <c r="A213" s="46">
        <v>208</v>
      </c>
      <c r="B213" s="49" t="s">
        <v>1301</v>
      </c>
      <c r="C213" s="50" t="s">
        <v>1648</v>
      </c>
      <c r="D213" s="50" t="s">
        <v>1649</v>
      </c>
      <c r="E213" s="49">
        <v>31035</v>
      </c>
      <c r="F213" s="49" t="str">
        <f>VLOOKUP(E213,'#材料'!A:B,2,FALSE)</f>
        <v>南瓜</v>
      </c>
      <c r="G213" s="49">
        <v>1</v>
      </c>
    </row>
    <row r="214" spans="1:7">
      <c r="A214" s="46">
        <v>209</v>
      </c>
      <c r="B214" s="49" t="s">
        <v>1304</v>
      </c>
      <c r="C214" s="50" t="s">
        <v>1650</v>
      </c>
      <c r="D214" s="50" t="s">
        <v>1651</v>
      </c>
      <c r="E214" s="49">
        <v>1002</v>
      </c>
      <c r="F214" s="49" t="str">
        <f>VLOOKUP(E214,'#材料'!A:B,2,FALSE)</f>
        <v>钻石</v>
      </c>
      <c r="G214" s="49">
        <v>100</v>
      </c>
    </row>
    <row r="215" spans="1:7">
      <c r="A215" s="46">
        <v>210</v>
      </c>
      <c r="B215" s="49" t="s">
        <v>1307</v>
      </c>
      <c r="C215" s="50" t="s">
        <v>1652</v>
      </c>
      <c r="D215" s="50" t="s">
        <v>1653</v>
      </c>
      <c r="E215" s="49">
        <v>1001</v>
      </c>
      <c r="F215" s="49" t="str">
        <f>VLOOKUP(E215,'#材料'!A:B,2,FALSE)</f>
        <v>金币</v>
      </c>
      <c r="G215" s="49">
        <v>30000</v>
      </c>
    </row>
    <row r="216" spans="1:7">
      <c r="A216" s="46">
        <v>211</v>
      </c>
      <c r="B216" s="49" t="s">
        <v>1310</v>
      </c>
      <c r="C216" s="50" t="s">
        <v>1654</v>
      </c>
      <c r="D216" s="50" t="s">
        <v>1655</v>
      </c>
      <c r="E216" s="49">
        <v>28001</v>
      </c>
      <c r="F216" s="49" t="str">
        <f>VLOOKUP(E216,'#材料'!A:B,2,FALSE)</f>
        <v>副本钥匙</v>
      </c>
      <c r="G216" s="49">
        <v>20</v>
      </c>
    </row>
    <row r="217" spans="1:7">
      <c r="A217" s="46">
        <v>212</v>
      </c>
      <c r="B217" s="49" t="s">
        <v>1313</v>
      </c>
      <c r="C217" s="50" t="s">
        <v>1656</v>
      </c>
      <c r="D217" s="50" t="s">
        <v>1657</v>
      </c>
      <c r="E217" s="49">
        <v>28201</v>
      </c>
      <c r="F217" s="49" t="str">
        <f>VLOOKUP(E217,'#材料'!A:B,2,FALSE)</f>
        <v>深渊票</v>
      </c>
      <c r="G217" s="49">
        <v>30</v>
      </c>
    </row>
    <row r="218" spans="1:7">
      <c r="A218" s="46">
        <v>213</v>
      </c>
      <c r="B218" s="49" t="s">
        <v>1316</v>
      </c>
      <c r="C218" s="50" t="s">
        <v>1658</v>
      </c>
      <c r="D218" s="50" t="s">
        <v>1659</v>
      </c>
      <c r="E218" s="49">
        <v>1009</v>
      </c>
      <c r="F218" s="49" t="str">
        <f>VLOOKUP(E218,'#材料'!A:B,2,FALSE)</f>
        <v>召唤石</v>
      </c>
      <c r="G218" s="49">
        <v>1</v>
      </c>
    </row>
    <row r="219" spans="1:7">
      <c r="A219" s="46">
        <v>214</v>
      </c>
      <c r="B219" s="49" t="s">
        <v>1319</v>
      </c>
      <c r="C219" s="50" t="s">
        <v>1660</v>
      </c>
      <c r="D219" s="50" t="s">
        <v>1661</v>
      </c>
      <c r="E219" s="49">
        <v>1002</v>
      </c>
      <c r="F219" s="49" t="str">
        <f>VLOOKUP(E219,'#材料'!A:B,2,FALSE)</f>
        <v>钻石</v>
      </c>
      <c r="G219" s="49">
        <v>100</v>
      </c>
    </row>
    <row r="220" spans="1:7">
      <c r="A220" s="46">
        <v>215</v>
      </c>
      <c r="B220" s="49" t="s">
        <v>1322</v>
      </c>
      <c r="C220" s="50" t="s">
        <v>1662</v>
      </c>
      <c r="D220" s="50" t="s">
        <v>1663</v>
      </c>
      <c r="E220" s="49">
        <v>1001</v>
      </c>
      <c r="F220" s="49" t="str">
        <f>VLOOKUP(E220,'#材料'!A:B,2,FALSE)</f>
        <v>金币</v>
      </c>
      <c r="G220" s="49">
        <v>30000</v>
      </c>
    </row>
    <row r="221" spans="1:7">
      <c r="A221" s="46">
        <v>216</v>
      </c>
      <c r="B221" s="49" t="s">
        <v>1325</v>
      </c>
      <c r="C221" s="50" t="s">
        <v>1664</v>
      </c>
      <c r="D221" s="50" t="s">
        <v>1665</v>
      </c>
      <c r="E221" s="49">
        <v>28001</v>
      </c>
      <c r="F221" s="49" t="str">
        <f>VLOOKUP(E221,'#材料'!A:B,2,FALSE)</f>
        <v>副本钥匙</v>
      </c>
      <c r="G221" s="49">
        <v>20</v>
      </c>
    </row>
    <row r="222" spans="1:7">
      <c r="A222" s="46">
        <v>217</v>
      </c>
      <c r="B222" s="49" t="s">
        <v>1328</v>
      </c>
      <c r="C222" s="50" t="s">
        <v>1666</v>
      </c>
      <c r="D222" s="50" t="s">
        <v>1667</v>
      </c>
      <c r="E222" s="49">
        <v>28201</v>
      </c>
      <c r="F222" s="49" t="str">
        <f>VLOOKUP(E222,'#材料'!A:B,2,FALSE)</f>
        <v>深渊票</v>
      </c>
      <c r="G222" s="49">
        <v>30</v>
      </c>
    </row>
    <row r="223" spans="1:7">
      <c r="A223" s="52">
        <v>218</v>
      </c>
      <c r="B223" s="49" t="s">
        <v>1331</v>
      </c>
      <c r="C223" s="50" t="s">
        <v>1668</v>
      </c>
      <c r="D223" s="50" t="s">
        <v>1669</v>
      </c>
      <c r="E223" s="49">
        <v>1009</v>
      </c>
      <c r="F223" s="49" t="str">
        <f>VLOOKUP(E223,'#材料'!A:B,2,FALSE)</f>
        <v>召唤石</v>
      </c>
      <c r="G223" s="49">
        <v>1</v>
      </c>
    </row>
    <row r="224" spans="1:7">
      <c r="A224" s="52"/>
      <c r="E224" s="49">
        <v>1002</v>
      </c>
      <c r="F224" s="49" t="str">
        <f>VLOOKUP(E224,'#材料'!A:B,2,FALSE)</f>
        <v>钻石</v>
      </c>
      <c r="G224" s="49">
        <v>111</v>
      </c>
    </row>
    <row r="225" spans="1:7">
      <c r="A225" s="52"/>
      <c r="E225" s="49">
        <v>1001</v>
      </c>
      <c r="F225" s="49" t="str">
        <f>VLOOKUP(E225,'#材料'!A:B,2,FALSE)</f>
        <v>金币</v>
      </c>
      <c r="G225" s="49">
        <v>11111</v>
      </c>
    </row>
    <row r="226" spans="1:7">
      <c r="A226" s="46">
        <v>219</v>
      </c>
      <c r="B226" s="49" t="s">
        <v>1334</v>
      </c>
      <c r="C226" s="50" t="s">
        <v>1670</v>
      </c>
      <c r="D226" s="50" t="s">
        <v>1671</v>
      </c>
      <c r="E226" s="49">
        <v>1002</v>
      </c>
      <c r="F226" s="49" t="str">
        <f>VLOOKUP(E226,'#材料'!A:B,2,FALSE)</f>
        <v>钻石</v>
      </c>
      <c r="G226" s="49">
        <v>100</v>
      </c>
    </row>
    <row r="227" spans="1:7">
      <c r="A227" s="46">
        <v>220</v>
      </c>
      <c r="B227" s="49" t="s">
        <v>1337</v>
      </c>
      <c r="C227" s="50" t="s">
        <v>1672</v>
      </c>
      <c r="D227" s="50" t="s">
        <v>1673</v>
      </c>
      <c r="E227" s="49">
        <v>1001</v>
      </c>
      <c r="F227" s="49" t="str">
        <f>VLOOKUP(E227,'#材料'!A:B,2,FALSE)</f>
        <v>金币</v>
      </c>
      <c r="G227" s="49">
        <v>30000</v>
      </c>
    </row>
    <row r="228" spans="1:7">
      <c r="A228" s="46">
        <v>221</v>
      </c>
      <c r="B228" s="49" t="s">
        <v>1340</v>
      </c>
      <c r="C228" s="50" t="s">
        <v>1674</v>
      </c>
      <c r="D228" s="50" t="s">
        <v>1675</v>
      </c>
      <c r="E228" s="49">
        <v>28001</v>
      </c>
      <c r="F228" s="49" t="str">
        <f>VLOOKUP(E228,'#材料'!A:B,2,FALSE)</f>
        <v>副本钥匙</v>
      </c>
      <c r="G228" s="49">
        <v>20</v>
      </c>
    </row>
    <row r="229" spans="1:7">
      <c r="A229" s="46">
        <v>222</v>
      </c>
      <c r="B229" s="49" t="s">
        <v>1343</v>
      </c>
      <c r="C229" s="50" t="s">
        <v>1676</v>
      </c>
      <c r="D229" s="50" t="s">
        <v>1677</v>
      </c>
      <c r="E229" s="49">
        <v>28201</v>
      </c>
      <c r="F229" s="49" t="str">
        <f>VLOOKUP(E229,'#材料'!A:B,2,FALSE)</f>
        <v>深渊票</v>
      </c>
      <c r="G229" s="49">
        <v>30</v>
      </c>
    </row>
    <row r="230" spans="1:7">
      <c r="A230" s="46">
        <v>223</v>
      </c>
      <c r="B230" s="49" t="s">
        <v>1346</v>
      </c>
      <c r="C230" s="50" t="s">
        <v>1678</v>
      </c>
      <c r="D230" s="50" t="s">
        <v>1679</v>
      </c>
      <c r="E230" s="49">
        <v>1009</v>
      </c>
      <c r="F230" s="49" t="str">
        <f>VLOOKUP(E230,'#材料'!A:B,2,FALSE)</f>
        <v>召唤石</v>
      </c>
      <c r="G230" s="49">
        <v>1</v>
      </c>
    </row>
    <row r="231" spans="1:7">
      <c r="A231" s="46">
        <v>224</v>
      </c>
      <c r="B231" s="49" t="s">
        <v>1349</v>
      </c>
      <c r="C231" s="50" t="s">
        <v>1680</v>
      </c>
      <c r="D231" s="50" t="s">
        <v>1681</v>
      </c>
      <c r="E231" s="49">
        <v>1002</v>
      </c>
      <c r="F231" s="49" t="str">
        <f>VLOOKUP(E231,'#材料'!A:B,2,FALSE)</f>
        <v>钻石</v>
      </c>
      <c r="G231" s="49">
        <v>100</v>
      </c>
    </row>
    <row r="232" spans="1:7">
      <c r="A232" s="46">
        <v>225</v>
      </c>
      <c r="B232" s="49" t="s">
        <v>1352</v>
      </c>
      <c r="C232" s="50" t="s">
        <v>1682</v>
      </c>
      <c r="D232" s="50" t="s">
        <v>1683</v>
      </c>
      <c r="E232" s="49">
        <v>1001</v>
      </c>
      <c r="F232" s="49" t="str">
        <f>VLOOKUP(E232,'#材料'!A:B,2,FALSE)</f>
        <v>金币</v>
      </c>
      <c r="G232" s="49">
        <v>30000</v>
      </c>
    </row>
    <row r="233" spans="1:7">
      <c r="A233" s="46">
        <v>226</v>
      </c>
      <c r="B233" s="49" t="s">
        <v>1355</v>
      </c>
      <c r="C233" s="50" t="s">
        <v>1684</v>
      </c>
      <c r="D233" s="50" t="s">
        <v>1685</v>
      </c>
      <c r="E233" s="49">
        <v>28001</v>
      </c>
      <c r="F233" s="49" t="str">
        <f>VLOOKUP(E233,'#材料'!A:B,2,FALSE)</f>
        <v>副本钥匙</v>
      </c>
      <c r="G233" s="49">
        <v>20</v>
      </c>
    </row>
    <row r="234" spans="1:7">
      <c r="A234" s="46">
        <v>227</v>
      </c>
      <c r="B234" s="49" t="s">
        <v>1358</v>
      </c>
      <c r="C234" s="50" t="s">
        <v>1686</v>
      </c>
      <c r="D234" s="50" t="s">
        <v>1687</v>
      </c>
      <c r="E234" s="49">
        <v>28201</v>
      </c>
      <c r="F234" s="49" t="str">
        <f>VLOOKUP(E234,'#材料'!A:B,2,FALSE)</f>
        <v>深渊票</v>
      </c>
      <c r="G234" s="49">
        <v>30</v>
      </c>
    </row>
    <row r="235" spans="1:7">
      <c r="A235" s="46">
        <v>228</v>
      </c>
      <c r="B235" s="49" t="s">
        <v>1361</v>
      </c>
      <c r="C235" s="50" t="s">
        <v>1688</v>
      </c>
      <c r="D235" s="50" t="s">
        <v>1689</v>
      </c>
      <c r="E235" s="49">
        <v>1009</v>
      </c>
      <c r="F235" s="49" t="str">
        <f>VLOOKUP(E235,'#材料'!A:B,2,FALSE)</f>
        <v>召唤石</v>
      </c>
      <c r="G235" s="49">
        <v>1</v>
      </c>
    </row>
    <row r="236" spans="1:7">
      <c r="A236" s="46">
        <v>229</v>
      </c>
      <c r="B236" s="49" t="s">
        <v>1364</v>
      </c>
      <c r="C236" s="50" t="s">
        <v>1690</v>
      </c>
      <c r="D236" s="50" t="s">
        <v>1691</v>
      </c>
      <c r="E236" s="49">
        <v>1002</v>
      </c>
      <c r="F236" s="49" t="str">
        <f>VLOOKUP(E236,'#材料'!A:B,2,FALSE)</f>
        <v>钻石</v>
      </c>
      <c r="G236" s="49">
        <v>100</v>
      </c>
    </row>
    <row r="237" spans="1:7">
      <c r="A237" s="52">
        <v>230</v>
      </c>
      <c r="B237" s="49" t="s">
        <v>1367</v>
      </c>
      <c r="C237" s="50" t="s">
        <v>1692</v>
      </c>
      <c r="D237" s="50" t="s">
        <v>1693</v>
      </c>
      <c r="E237" s="49">
        <v>31036</v>
      </c>
      <c r="F237" s="49" t="str">
        <f>VLOOKUP(E237,'#材料'!A:B,2,FALSE)</f>
        <v>火鸡</v>
      </c>
      <c r="G237" s="49">
        <v>1</v>
      </c>
    </row>
    <row r="238" spans="1:7">
      <c r="A238" s="46">
        <v>231</v>
      </c>
      <c r="B238" s="49" t="s">
        <v>1370</v>
      </c>
      <c r="C238" s="50" t="s">
        <v>1694</v>
      </c>
      <c r="D238" s="50" t="s">
        <v>1695</v>
      </c>
      <c r="E238" s="49">
        <v>28001</v>
      </c>
      <c r="F238" s="49" t="str">
        <f>VLOOKUP(E238,'#材料'!A:B,2,FALSE)</f>
        <v>副本钥匙</v>
      </c>
      <c r="G238" s="49">
        <v>20</v>
      </c>
    </row>
    <row r="239" spans="1:7">
      <c r="A239" s="46">
        <v>232</v>
      </c>
      <c r="B239" s="49" t="s">
        <v>1373</v>
      </c>
      <c r="C239" s="50" t="s">
        <v>1696</v>
      </c>
      <c r="D239" s="50" t="s">
        <v>1697</v>
      </c>
      <c r="E239" s="49">
        <v>28201</v>
      </c>
      <c r="F239" s="49" t="str">
        <f>VLOOKUP(E239,'#材料'!A:B,2,FALSE)</f>
        <v>深渊票</v>
      </c>
      <c r="G239" s="49">
        <v>30</v>
      </c>
    </row>
    <row r="240" spans="1:7">
      <c r="A240" s="46">
        <v>233</v>
      </c>
      <c r="B240" s="49" t="s">
        <v>1376</v>
      </c>
      <c r="C240" s="50" t="s">
        <v>1698</v>
      </c>
      <c r="D240" s="50" t="s">
        <v>1699</v>
      </c>
      <c r="E240" s="49">
        <v>1009</v>
      </c>
      <c r="F240" s="49" t="str">
        <f>VLOOKUP(E240,'#材料'!A:B,2,FALSE)</f>
        <v>召唤石</v>
      </c>
      <c r="G240" s="49">
        <v>1</v>
      </c>
    </row>
    <row r="241" spans="1:7">
      <c r="A241" s="46">
        <v>234</v>
      </c>
      <c r="B241" s="49" t="s">
        <v>1379</v>
      </c>
      <c r="C241" s="50" t="s">
        <v>1700</v>
      </c>
      <c r="D241" s="50" t="s">
        <v>1701</v>
      </c>
      <c r="E241" s="49">
        <v>1002</v>
      </c>
      <c r="F241" s="49" t="str">
        <f>VLOOKUP(E241,'#材料'!A:B,2,FALSE)</f>
        <v>钻石</v>
      </c>
      <c r="G241" s="49">
        <v>100</v>
      </c>
    </row>
    <row r="242" spans="1:7">
      <c r="A242" s="46">
        <v>235</v>
      </c>
      <c r="B242" s="49" t="s">
        <v>1382</v>
      </c>
      <c r="C242" s="50" t="s">
        <v>1702</v>
      </c>
      <c r="D242" s="50" t="s">
        <v>1703</v>
      </c>
      <c r="E242" s="49">
        <v>1001</v>
      </c>
      <c r="F242" s="49" t="str">
        <f>VLOOKUP(E242,'#材料'!A:B,2,FALSE)</f>
        <v>金币</v>
      </c>
      <c r="G242" s="49">
        <v>30000</v>
      </c>
    </row>
    <row r="243" spans="1:7">
      <c r="A243" s="46">
        <v>236</v>
      </c>
      <c r="B243" s="49" t="s">
        <v>1385</v>
      </c>
      <c r="C243" s="50" t="s">
        <v>1704</v>
      </c>
      <c r="D243" s="50" t="s">
        <v>1705</v>
      </c>
      <c r="E243" s="49">
        <v>28001</v>
      </c>
      <c r="F243" s="49" t="str">
        <f>VLOOKUP(E243,'#材料'!A:B,2,FALSE)</f>
        <v>副本钥匙</v>
      </c>
      <c r="G243" s="49">
        <v>20</v>
      </c>
    </row>
    <row r="244" spans="1:7">
      <c r="A244" s="46">
        <v>237</v>
      </c>
      <c r="B244" s="49" t="s">
        <v>1388</v>
      </c>
      <c r="C244" s="50" t="s">
        <v>1706</v>
      </c>
      <c r="D244" s="50" t="s">
        <v>1707</v>
      </c>
      <c r="E244" s="49">
        <v>28201</v>
      </c>
      <c r="F244" s="49" t="str">
        <f>VLOOKUP(E244,'#材料'!A:B,2,FALSE)</f>
        <v>深渊票</v>
      </c>
      <c r="G244" s="49">
        <v>30</v>
      </c>
    </row>
    <row r="245" spans="1:7">
      <c r="A245" s="46">
        <v>238</v>
      </c>
      <c r="B245" s="49" t="s">
        <v>1391</v>
      </c>
      <c r="C245" s="50" t="s">
        <v>1708</v>
      </c>
      <c r="D245" s="50" t="s">
        <v>1709</v>
      </c>
      <c r="E245" s="49">
        <v>1009</v>
      </c>
      <c r="F245" s="49" t="str">
        <f>VLOOKUP(E245,'#材料'!A:B,2,FALSE)</f>
        <v>召唤石</v>
      </c>
      <c r="G245" s="49">
        <v>1</v>
      </c>
    </row>
    <row r="246" spans="1:7">
      <c r="A246" s="46">
        <v>239</v>
      </c>
      <c r="B246" s="49" t="s">
        <v>1394</v>
      </c>
      <c r="C246" s="50" t="s">
        <v>1710</v>
      </c>
      <c r="D246" s="50" t="s">
        <v>1711</v>
      </c>
      <c r="E246" s="49">
        <v>1002</v>
      </c>
      <c r="F246" s="49" t="str">
        <f>VLOOKUP(E246,'#材料'!A:B,2,FALSE)</f>
        <v>钻石</v>
      </c>
      <c r="G246" s="49">
        <v>100</v>
      </c>
    </row>
    <row r="247" spans="1:7">
      <c r="A247" s="46">
        <v>240</v>
      </c>
      <c r="B247" s="49" t="s">
        <v>1397</v>
      </c>
      <c r="C247" s="50" t="s">
        <v>1712</v>
      </c>
      <c r="D247" s="50" t="s">
        <v>1713</v>
      </c>
      <c r="E247" s="49">
        <v>1001</v>
      </c>
      <c r="F247" s="49" t="str">
        <f>VLOOKUP(E247,'#材料'!A:B,2,FALSE)</f>
        <v>金币</v>
      </c>
      <c r="G247" s="49">
        <v>30000</v>
      </c>
    </row>
    <row r="248" spans="1:7">
      <c r="A248" s="46">
        <v>241</v>
      </c>
      <c r="B248" s="49" t="s">
        <v>1400</v>
      </c>
      <c r="C248" s="50" t="s">
        <v>1714</v>
      </c>
      <c r="D248" s="50" t="s">
        <v>1715</v>
      </c>
      <c r="E248" s="49">
        <v>28001</v>
      </c>
      <c r="F248" s="49" t="str">
        <f>VLOOKUP(E248,'#材料'!A:B,2,FALSE)</f>
        <v>副本钥匙</v>
      </c>
      <c r="G248" s="49">
        <v>20</v>
      </c>
    </row>
    <row r="249" spans="1:7">
      <c r="A249" s="46">
        <v>242</v>
      </c>
      <c r="B249" s="49" t="s">
        <v>1403</v>
      </c>
      <c r="C249" s="50" t="s">
        <v>1716</v>
      </c>
      <c r="D249" s="50" t="s">
        <v>1717</v>
      </c>
      <c r="E249" s="49">
        <v>28201</v>
      </c>
      <c r="F249" s="49" t="str">
        <f>VLOOKUP(E249,'#材料'!A:B,2,FALSE)</f>
        <v>深渊票</v>
      </c>
      <c r="G249" s="49">
        <v>30</v>
      </c>
    </row>
    <row r="250" spans="1:7">
      <c r="A250" s="46">
        <v>243</v>
      </c>
      <c r="B250" s="49" t="s">
        <v>1406</v>
      </c>
      <c r="C250" s="50" t="s">
        <v>1718</v>
      </c>
      <c r="D250" s="50" t="s">
        <v>1719</v>
      </c>
      <c r="E250" s="49">
        <v>1009</v>
      </c>
      <c r="F250" s="49" t="str">
        <f>VLOOKUP(E250,'#材料'!A:B,2,FALSE)</f>
        <v>召唤石</v>
      </c>
      <c r="G250" s="49">
        <v>1</v>
      </c>
    </row>
    <row r="251" spans="1:7">
      <c r="A251" s="46">
        <v>244</v>
      </c>
      <c r="B251" s="49" t="s">
        <v>1409</v>
      </c>
      <c r="C251" s="50" t="s">
        <v>1720</v>
      </c>
      <c r="D251" s="50" t="s">
        <v>1721</v>
      </c>
      <c r="E251" s="49">
        <v>1002</v>
      </c>
      <c r="F251" s="49" t="str">
        <f>VLOOKUP(E251,'#材料'!A:B,2,FALSE)</f>
        <v>钻石</v>
      </c>
      <c r="G251" s="49">
        <v>100</v>
      </c>
    </row>
    <row r="252" spans="1:7">
      <c r="A252" s="46">
        <v>245</v>
      </c>
      <c r="B252" s="49" t="s">
        <v>1412</v>
      </c>
      <c r="C252" s="50" t="s">
        <v>1722</v>
      </c>
      <c r="D252" s="50" t="s">
        <v>1723</v>
      </c>
      <c r="E252" s="49">
        <v>1001</v>
      </c>
      <c r="F252" s="49" t="str">
        <f>VLOOKUP(E252,'#材料'!A:B,2,FALSE)</f>
        <v>金币</v>
      </c>
      <c r="G252" s="49">
        <v>30000</v>
      </c>
    </row>
    <row r="253" spans="1:7">
      <c r="A253" s="46">
        <v>246</v>
      </c>
      <c r="B253" s="49" t="s">
        <v>1415</v>
      </c>
      <c r="C253" s="50" t="s">
        <v>1724</v>
      </c>
      <c r="D253" s="50" t="s">
        <v>1725</v>
      </c>
      <c r="E253" s="49">
        <v>28001</v>
      </c>
      <c r="F253" s="49" t="str">
        <f>VLOOKUP(E253,'#材料'!A:B,2,FALSE)</f>
        <v>副本钥匙</v>
      </c>
      <c r="G253" s="49">
        <v>20</v>
      </c>
    </row>
    <row r="254" spans="1:7">
      <c r="A254" s="46">
        <v>247</v>
      </c>
      <c r="B254" s="49" t="s">
        <v>1418</v>
      </c>
      <c r="C254" s="50" t="s">
        <v>1726</v>
      </c>
      <c r="D254" s="50" t="s">
        <v>1727</v>
      </c>
      <c r="E254" s="49">
        <v>28201</v>
      </c>
      <c r="F254" s="49" t="str">
        <f>VLOOKUP(E254,'#材料'!A:B,2,FALSE)</f>
        <v>深渊票</v>
      </c>
      <c r="G254" s="49">
        <v>30</v>
      </c>
    </row>
    <row r="255" spans="1:7">
      <c r="A255" s="46">
        <v>248</v>
      </c>
      <c r="B255" s="49" t="s">
        <v>1421</v>
      </c>
      <c r="C255" s="50" t="s">
        <v>1728</v>
      </c>
      <c r="D255" s="50" t="s">
        <v>1729</v>
      </c>
      <c r="E255" s="49">
        <v>1009</v>
      </c>
      <c r="F255" s="49" t="str">
        <f>VLOOKUP(E255,'#材料'!A:B,2,FALSE)</f>
        <v>召唤石</v>
      </c>
      <c r="G255" s="49">
        <v>1</v>
      </c>
    </row>
    <row r="256" spans="1:7">
      <c r="A256" s="46">
        <v>249</v>
      </c>
      <c r="B256" s="49" t="s">
        <v>1424</v>
      </c>
      <c r="C256" s="50" t="s">
        <v>1730</v>
      </c>
      <c r="D256" s="50" t="s">
        <v>1731</v>
      </c>
      <c r="E256" s="49">
        <v>1002</v>
      </c>
      <c r="F256" s="49" t="str">
        <f>VLOOKUP(E256,'#材料'!A:B,2,FALSE)</f>
        <v>钻石</v>
      </c>
      <c r="G256" s="49">
        <v>100</v>
      </c>
    </row>
    <row r="257" spans="1:7">
      <c r="A257" s="46">
        <v>250</v>
      </c>
      <c r="B257" s="49" t="s">
        <v>1427</v>
      </c>
      <c r="C257" s="50" t="s">
        <v>1732</v>
      </c>
      <c r="D257" s="50" t="s">
        <v>1733</v>
      </c>
      <c r="E257" s="49">
        <v>1001</v>
      </c>
      <c r="F257" s="49" t="str">
        <f>VLOOKUP(E257,'#材料'!A:B,2,FALSE)</f>
        <v>金币</v>
      </c>
      <c r="G257" s="49">
        <v>30000</v>
      </c>
    </row>
    <row r="258" spans="1:7">
      <c r="A258" s="46">
        <v>251</v>
      </c>
      <c r="B258" s="49" t="s">
        <v>1430</v>
      </c>
      <c r="C258" s="50" t="s">
        <v>1734</v>
      </c>
      <c r="D258" s="50" t="s">
        <v>1735</v>
      </c>
      <c r="E258" s="49">
        <v>28001</v>
      </c>
      <c r="F258" s="49" t="str">
        <f>VLOOKUP(E258,'#材料'!A:B,2,FALSE)</f>
        <v>副本钥匙</v>
      </c>
      <c r="G258" s="49">
        <v>20</v>
      </c>
    </row>
    <row r="259" spans="1:7">
      <c r="A259" s="46">
        <v>252</v>
      </c>
      <c r="B259" s="49" t="s">
        <v>1433</v>
      </c>
      <c r="C259" s="50" t="s">
        <v>1736</v>
      </c>
      <c r="D259" s="50" t="s">
        <v>1737</v>
      </c>
      <c r="E259" s="49">
        <v>28201</v>
      </c>
      <c r="F259" s="49" t="str">
        <f>VLOOKUP(E259,'#材料'!A:B,2,FALSE)</f>
        <v>深渊票</v>
      </c>
      <c r="G259" s="49">
        <v>30</v>
      </c>
    </row>
    <row r="260" spans="1:7">
      <c r="A260" s="46">
        <v>253</v>
      </c>
      <c r="B260" s="49" t="s">
        <v>1436</v>
      </c>
      <c r="C260" s="50" t="s">
        <v>1738</v>
      </c>
      <c r="D260" s="50" t="s">
        <v>1739</v>
      </c>
      <c r="E260" s="49">
        <v>1009</v>
      </c>
      <c r="F260" s="49" t="str">
        <f>VLOOKUP(E260,'#材料'!A:B,2,FALSE)</f>
        <v>召唤石</v>
      </c>
      <c r="G260" s="49">
        <v>1</v>
      </c>
    </row>
    <row r="261" spans="1:7">
      <c r="A261" s="46">
        <v>254</v>
      </c>
      <c r="B261" s="49" t="s">
        <v>1439</v>
      </c>
      <c r="C261" s="50" t="s">
        <v>1740</v>
      </c>
      <c r="D261" s="50" t="s">
        <v>1741</v>
      </c>
      <c r="E261" s="49">
        <v>1002</v>
      </c>
      <c r="F261" s="49" t="str">
        <f>VLOOKUP(E261,'#材料'!A:B,2,FALSE)</f>
        <v>钻石</v>
      </c>
      <c r="G261" s="49">
        <v>100</v>
      </c>
    </row>
    <row r="262" spans="1:7" ht="14.25">
      <c r="A262" s="46">
        <v>255</v>
      </c>
      <c r="B262" t="s">
        <v>1742</v>
      </c>
      <c r="C262" s="81"/>
      <c r="D262" s="50" t="s">
        <v>1741</v>
      </c>
      <c r="E262">
        <v>1002</v>
      </c>
      <c r="F262" s="49" t="str">
        <f>VLOOKUP(E262,'#材料'!A:B,2,FALSE)</f>
        <v>钻石</v>
      </c>
      <c r="G262">
        <v>100</v>
      </c>
    </row>
    <row r="263" spans="1:7" ht="14.25">
      <c r="A263" s="46">
        <v>256</v>
      </c>
      <c r="B263" t="s">
        <v>1743</v>
      </c>
      <c r="C263" s="81"/>
      <c r="D263" s="50" t="s">
        <v>1741</v>
      </c>
      <c r="E263">
        <v>1009</v>
      </c>
      <c r="F263" s="49" t="str">
        <f>VLOOKUP(E263,'#材料'!A:B,2,FALSE)</f>
        <v>召唤石</v>
      </c>
      <c r="G263">
        <v>3</v>
      </c>
    </row>
    <row r="264" spans="1:7" ht="14.25">
      <c r="A264" s="46">
        <v>257</v>
      </c>
      <c r="B264" t="s">
        <v>1744</v>
      </c>
      <c r="C264" s="81"/>
      <c r="D264" s="50" t="s">
        <v>1741</v>
      </c>
      <c r="E264">
        <v>1002</v>
      </c>
      <c r="F264" s="49" t="str">
        <f>VLOOKUP(E264,'#材料'!A:B,2,FALSE)</f>
        <v>钻石</v>
      </c>
      <c r="G264">
        <v>120</v>
      </c>
    </row>
    <row r="265" spans="1:7" ht="14.25">
      <c r="A265" s="46">
        <v>258</v>
      </c>
      <c r="B265" t="s">
        <v>1745</v>
      </c>
      <c r="C265" s="81"/>
      <c r="D265" s="50" t="s">
        <v>1741</v>
      </c>
      <c r="E265">
        <v>35203</v>
      </c>
      <c r="F265" s="49" t="str">
        <f>VLOOKUP(E265,'#材料'!A:B,2,FALSE)</f>
        <v>双子座宝箱</v>
      </c>
      <c r="G265">
        <v>5</v>
      </c>
    </row>
    <row r="266" spans="1:7" ht="14.25">
      <c r="A266" s="46">
        <v>259</v>
      </c>
      <c r="B266" t="s">
        <v>1746</v>
      </c>
      <c r="C266" s="81"/>
      <c r="D266" s="50" t="s">
        <v>1741</v>
      </c>
      <c r="E266">
        <v>1009</v>
      </c>
      <c r="F266" s="49" t="str">
        <f>VLOOKUP(E266,'#材料'!A:B,2,FALSE)</f>
        <v>召唤石</v>
      </c>
      <c r="G266">
        <v>1</v>
      </c>
    </row>
    <row r="267" spans="1:7" ht="14.25">
      <c r="A267" s="46">
        <v>260</v>
      </c>
      <c r="B267" t="s">
        <v>1747</v>
      </c>
      <c r="C267" s="81"/>
      <c r="D267" s="50" t="s">
        <v>1741</v>
      </c>
      <c r="E267">
        <v>1001</v>
      </c>
      <c r="F267" s="49" t="str">
        <f>VLOOKUP(E267,'#材料'!A:B,2,FALSE)</f>
        <v>金币</v>
      </c>
      <c r="G267">
        <v>100</v>
      </c>
    </row>
    <row r="268" spans="1:7" ht="14.25">
      <c r="B268"/>
      <c r="C268" s="81"/>
      <c r="D268" s="81"/>
      <c r="E268">
        <v>1002</v>
      </c>
      <c r="F268" s="49" t="str">
        <f>VLOOKUP(E268,'#材料'!A:B,2,FALSE)</f>
        <v>钻石</v>
      </c>
      <c r="G268">
        <v>50</v>
      </c>
    </row>
    <row r="269" spans="1:7" ht="14.25">
      <c r="B269"/>
      <c r="C269" s="81"/>
      <c r="D269" s="81"/>
      <c r="E269">
        <v>1003</v>
      </c>
      <c r="F269" s="49" t="str">
        <f>VLOOKUP(E269,'#材料'!A:B,2,FALSE)</f>
        <v>魔晶</v>
      </c>
      <c r="G269">
        <v>500</v>
      </c>
    </row>
    <row r="270" spans="1:7" ht="14.25">
      <c r="B270"/>
      <c r="C270" s="81"/>
      <c r="D270" s="81"/>
      <c r="E270">
        <v>1005</v>
      </c>
      <c r="F270" s="49" t="str">
        <f>VLOOKUP(E270,'#材料'!A:B,2,FALSE)</f>
        <v>荣誉</v>
      </c>
      <c r="G270">
        <v>200</v>
      </c>
    </row>
    <row r="271" spans="1:7" ht="14.25">
      <c r="B271"/>
      <c r="C271" s="81"/>
      <c r="D271" s="81"/>
      <c r="E271">
        <v>1009</v>
      </c>
      <c r="F271" s="49" t="str">
        <f>VLOOKUP(E271,'#材料'!A:B,2,FALSE)</f>
        <v>召唤石</v>
      </c>
      <c r="G271">
        <v>1</v>
      </c>
    </row>
    <row r="272" spans="1:7" ht="14.25">
      <c r="A272" s="49">
        <v>261</v>
      </c>
      <c r="B272" t="s">
        <v>1748</v>
      </c>
      <c r="C272" s="81"/>
      <c r="D272" s="50" t="s">
        <v>1741</v>
      </c>
      <c r="E272">
        <v>1002</v>
      </c>
      <c r="F272" s="49" t="str">
        <f>VLOOKUP(E272,'#材料'!A:B,2,FALSE)</f>
        <v>钻石</v>
      </c>
      <c r="G272">
        <v>100</v>
      </c>
    </row>
    <row r="273" spans="1:7" ht="14.25">
      <c r="A273" s="49">
        <v>262</v>
      </c>
      <c r="B273" t="s">
        <v>1749</v>
      </c>
      <c r="C273" s="81"/>
      <c r="D273" s="50" t="s">
        <v>1741</v>
      </c>
      <c r="E273">
        <v>28201</v>
      </c>
      <c r="F273" s="49" t="str">
        <f>VLOOKUP(E273,'#材料'!A:B,2,FALSE)</f>
        <v>深渊票</v>
      </c>
      <c r="G273">
        <v>30</v>
      </c>
    </row>
    <row r="274" spans="1:7" ht="14.25">
      <c r="A274" s="49">
        <v>263</v>
      </c>
      <c r="B274" t="s">
        <v>1750</v>
      </c>
      <c r="C274" s="81"/>
      <c r="D274" s="50" t="s">
        <v>1741</v>
      </c>
      <c r="E274">
        <v>28001</v>
      </c>
      <c r="F274" s="49" t="str">
        <f>VLOOKUP(E274,'#材料'!A:B,2,FALSE)</f>
        <v>副本钥匙</v>
      </c>
      <c r="G274">
        <v>30</v>
      </c>
    </row>
    <row r="275" spans="1:7" ht="14.25">
      <c r="A275" s="49">
        <v>264</v>
      </c>
      <c r="B275" t="s">
        <v>1751</v>
      </c>
      <c r="C275" s="81"/>
      <c r="D275" s="50" t="s">
        <v>1741</v>
      </c>
      <c r="E275">
        <v>35203</v>
      </c>
      <c r="F275" s="49" t="str">
        <f>VLOOKUP(E275,'#材料'!A:B,2,FALSE)</f>
        <v>双子座宝箱</v>
      </c>
      <c r="G275">
        <v>5</v>
      </c>
    </row>
    <row r="276" spans="1:7" ht="14.25">
      <c r="A276" s="49">
        <v>265</v>
      </c>
      <c r="B276" t="s">
        <v>1752</v>
      </c>
      <c r="C276" s="81"/>
      <c r="D276" s="50" t="s">
        <v>1741</v>
      </c>
      <c r="E276">
        <v>1002</v>
      </c>
      <c r="F276" s="49" t="str">
        <f>VLOOKUP(E276,'#材料'!A:B,2,FALSE)</f>
        <v>钻石</v>
      </c>
      <c r="G276">
        <v>100</v>
      </c>
    </row>
    <row r="277" spans="1:7" ht="14.25">
      <c r="A277" s="49">
        <v>266</v>
      </c>
      <c r="B277" t="s">
        <v>1753</v>
      </c>
      <c r="C277" s="81"/>
      <c r="D277" s="50" t="s">
        <v>1741</v>
      </c>
      <c r="E277">
        <v>1002</v>
      </c>
      <c r="F277" s="49" t="str">
        <f>VLOOKUP(E277,'#材料'!A:B,2,FALSE)</f>
        <v>钻石</v>
      </c>
      <c r="G277">
        <v>100</v>
      </c>
    </row>
    <row r="278" spans="1:7" ht="14.25">
      <c r="A278" s="49">
        <v>267</v>
      </c>
      <c r="B278" t="s">
        <v>1754</v>
      </c>
      <c r="C278" s="81"/>
      <c r="D278" s="50" t="s">
        <v>1741</v>
      </c>
      <c r="E278">
        <v>28201</v>
      </c>
      <c r="F278" s="49" t="str">
        <f>VLOOKUP(E278,'#材料'!A:B,2,FALSE)</f>
        <v>深渊票</v>
      </c>
      <c r="G278">
        <v>30</v>
      </c>
    </row>
    <row r="279" spans="1:7" ht="14.25">
      <c r="A279" s="49">
        <v>268</v>
      </c>
      <c r="B279" t="s">
        <v>1755</v>
      </c>
      <c r="C279" s="81"/>
      <c r="D279" s="50" t="s">
        <v>1741</v>
      </c>
      <c r="E279">
        <v>1009</v>
      </c>
      <c r="F279" s="49" t="str">
        <f>VLOOKUP(E279,'#材料'!A:B,2,FALSE)</f>
        <v>召唤石</v>
      </c>
      <c r="G279">
        <v>1</v>
      </c>
    </row>
    <row r="280" spans="1:7" ht="14.25">
      <c r="A280" s="49">
        <v>269</v>
      </c>
      <c r="B280" t="s">
        <v>1756</v>
      </c>
      <c r="C280" s="81"/>
      <c r="D280" s="50" t="s">
        <v>1741</v>
      </c>
      <c r="E280">
        <v>35203</v>
      </c>
      <c r="F280" s="49" t="str">
        <f>VLOOKUP(E280,'#材料'!A:B,2,FALSE)</f>
        <v>双子座宝箱</v>
      </c>
      <c r="G280">
        <v>5</v>
      </c>
    </row>
    <row r="281" spans="1:7" ht="14.25">
      <c r="A281" s="49">
        <v>270</v>
      </c>
      <c r="B281" t="s">
        <v>1757</v>
      </c>
      <c r="C281" s="81"/>
      <c r="D281" s="50" t="s">
        <v>1741</v>
      </c>
      <c r="E281">
        <v>28201</v>
      </c>
      <c r="F281" s="49" t="str">
        <f>VLOOKUP(E281,'#材料'!A:B,2,FALSE)</f>
        <v>深渊票</v>
      </c>
      <c r="G281">
        <v>30</v>
      </c>
    </row>
    <row r="282" spans="1:7" ht="14.25">
      <c r="A282" s="49">
        <v>271</v>
      </c>
      <c r="B282" t="s">
        <v>1758</v>
      </c>
      <c r="C282" s="81"/>
      <c r="D282" s="50" t="s">
        <v>1741</v>
      </c>
      <c r="E282">
        <v>28001</v>
      </c>
      <c r="F282" s="49" t="str">
        <f>VLOOKUP(E282,'#材料'!A:B,2,FALSE)</f>
        <v>副本钥匙</v>
      </c>
      <c r="G282">
        <v>30</v>
      </c>
    </row>
    <row r="283" spans="1:7" ht="14.25">
      <c r="A283" s="49">
        <v>272</v>
      </c>
      <c r="B283" t="s">
        <v>1759</v>
      </c>
      <c r="C283" s="81"/>
      <c r="D283" s="50" t="s">
        <v>1741</v>
      </c>
      <c r="E283">
        <v>28201</v>
      </c>
      <c r="F283" s="49" t="str">
        <f>VLOOKUP(E283,'#材料'!A:B,2,FALSE)</f>
        <v>深渊票</v>
      </c>
      <c r="G283">
        <v>30</v>
      </c>
    </row>
    <row r="284" spans="1:7" ht="14.25">
      <c r="A284" s="49">
        <v>273</v>
      </c>
      <c r="B284" t="s">
        <v>1760</v>
      </c>
      <c r="C284" s="81"/>
      <c r="D284" s="50" t="s">
        <v>1741</v>
      </c>
      <c r="E284">
        <v>1002</v>
      </c>
      <c r="F284" s="49" t="str">
        <f>VLOOKUP(E284,'#材料'!A:B,2,FALSE)</f>
        <v>钻石</v>
      </c>
      <c r="G284">
        <v>100</v>
      </c>
    </row>
    <row r="285" spans="1:7" ht="14.25">
      <c r="A285" s="49">
        <v>274</v>
      </c>
      <c r="B285" t="s">
        <v>1761</v>
      </c>
      <c r="C285" s="81"/>
      <c r="D285" s="50" t="s">
        <v>1741</v>
      </c>
      <c r="E285">
        <v>1009</v>
      </c>
      <c r="F285" s="49" t="str">
        <f>VLOOKUP(E285,'#材料'!A:B,2,FALSE)</f>
        <v>召唤石</v>
      </c>
      <c r="G285">
        <v>1</v>
      </c>
    </row>
    <row r="286" spans="1:7" ht="14.25">
      <c r="A286" s="49">
        <v>275</v>
      </c>
      <c r="B286" t="s">
        <v>1762</v>
      </c>
      <c r="C286" s="81"/>
      <c r="D286" s="50" t="s">
        <v>1741</v>
      </c>
      <c r="E286">
        <v>26008</v>
      </c>
      <c r="F286" s="49" t="str">
        <f>VLOOKUP(E286,'#材料'!A:B,2,FALSE)</f>
        <v>2星战士狗粮</v>
      </c>
      <c r="G286">
        <v>2</v>
      </c>
    </row>
    <row r="287" spans="1:7" ht="14.25">
      <c r="A287" s="49">
        <v>276</v>
      </c>
      <c r="B287" t="s">
        <v>1763</v>
      </c>
      <c r="C287" s="81"/>
      <c r="D287" s="50" t="s">
        <v>1741</v>
      </c>
      <c r="E287">
        <v>28001</v>
      </c>
      <c r="F287" s="49" t="str">
        <f>VLOOKUP(E287,'#材料'!A:B,2,FALSE)</f>
        <v>副本钥匙</v>
      </c>
      <c r="G287">
        <v>30</v>
      </c>
    </row>
    <row r="288" spans="1:7" ht="14.25">
      <c r="A288" s="49">
        <v>277</v>
      </c>
      <c r="B288" t="s">
        <v>1764</v>
      </c>
      <c r="C288" s="81"/>
      <c r="D288" s="50" t="s">
        <v>1741</v>
      </c>
      <c r="E288">
        <v>35203</v>
      </c>
      <c r="F288" s="49" t="str">
        <f>VLOOKUP(E288,'#材料'!A:B,2,FALSE)</f>
        <v>双子座宝箱</v>
      </c>
      <c r="G288">
        <v>5</v>
      </c>
    </row>
    <row r="289" spans="1:7" ht="14.25">
      <c r="A289" s="49">
        <v>278</v>
      </c>
      <c r="B289" t="s">
        <v>1765</v>
      </c>
      <c r="C289" s="81"/>
      <c r="D289" s="50" t="s">
        <v>1741</v>
      </c>
      <c r="E289">
        <v>1009</v>
      </c>
      <c r="F289" s="49" t="str">
        <f>VLOOKUP(E289,'#材料'!A:B,2,FALSE)</f>
        <v>召唤石</v>
      </c>
      <c r="G289">
        <v>1</v>
      </c>
    </row>
    <row r="290" spans="1:7" ht="14.25">
      <c r="A290" s="49">
        <v>279</v>
      </c>
      <c r="B290" t="s">
        <v>1766</v>
      </c>
      <c r="C290" s="81"/>
      <c r="D290" s="50" t="s">
        <v>1741</v>
      </c>
      <c r="E290">
        <v>28201</v>
      </c>
      <c r="F290" s="49" t="str">
        <f>VLOOKUP(E290,'#材料'!A:B,2,FALSE)</f>
        <v>深渊票</v>
      </c>
      <c r="G290">
        <v>30</v>
      </c>
    </row>
    <row r="291" spans="1:7" ht="14.25">
      <c r="A291" s="49">
        <v>280</v>
      </c>
      <c r="B291" t="s">
        <v>1767</v>
      </c>
      <c r="C291" s="81"/>
      <c r="D291" s="50" t="s">
        <v>1741</v>
      </c>
      <c r="E291">
        <v>24019</v>
      </c>
      <c r="F291" s="49" t="str">
        <f>VLOOKUP(E291,'#材料'!A:B,2,FALSE)</f>
        <v>宝石</v>
      </c>
      <c r="G291">
        <v>5</v>
      </c>
    </row>
    <row r="292" spans="1:7" ht="14.25">
      <c r="A292" s="49">
        <v>281</v>
      </c>
      <c r="B292" t="s">
        <v>1768</v>
      </c>
      <c r="C292" s="81"/>
      <c r="D292" s="50" t="s">
        <v>1741</v>
      </c>
      <c r="E292">
        <v>24014</v>
      </c>
      <c r="F292" s="49" t="str">
        <f>VLOOKUP(E292,'#材料'!A:B,2,FALSE)</f>
        <v>魔核</v>
      </c>
      <c r="G292">
        <v>1</v>
      </c>
    </row>
    <row r="293" spans="1:7" ht="14.25">
      <c r="A293" s="49">
        <v>282</v>
      </c>
      <c r="B293" t="s">
        <v>1769</v>
      </c>
      <c r="C293" s="81"/>
      <c r="D293" s="50" t="s">
        <v>1741</v>
      </c>
      <c r="E293">
        <v>1002</v>
      </c>
      <c r="F293" s="49" t="str">
        <f>VLOOKUP(E293,'#材料'!A:B,2,FALSE)</f>
        <v>钻石</v>
      </c>
      <c r="G293">
        <v>100</v>
      </c>
    </row>
    <row r="294" spans="1:7" ht="14.25">
      <c r="A294" s="49">
        <v>283</v>
      </c>
      <c r="B294" t="s">
        <v>1770</v>
      </c>
      <c r="C294" s="81"/>
      <c r="D294" s="50" t="s">
        <v>1741</v>
      </c>
      <c r="E294">
        <v>1009</v>
      </c>
      <c r="F294" s="49" t="str">
        <f>VLOOKUP(E294,'#材料'!A:B,2,FALSE)</f>
        <v>召唤石</v>
      </c>
      <c r="G294">
        <v>1</v>
      </c>
    </row>
    <row r="295" spans="1:7" ht="14.25">
      <c r="A295" s="49">
        <v>284</v>
      </c>
      <c r="B295" t="s">
        <v>1771</v>
      </c>
      <c r="C295" s="81"/>
      <c r="D295" s="50" t="s">
        <v>1741</v>
      </c>
      <c r="E295">
        <v>28001</v>
      </c>
      <c r="F295" s="49" t="str">
        <f>VLOOKUP(E295,'#材料'!A:B,2,FALSE)</f>
        <v>副本钥匙</v>
      </c>
      <c r="G295">
        <v>30</v>
      </c>
    </row>
    <row r="296" spans="1:7" ht="14.25">
      <c r="A296" s="49">
        <v>285</v>
      </c>
      <c r="B296" t="s">
        <v>1772</v>
      </c>
      <c r="C296" s="81"/>
      <c r="D296" s="50" t="s">
        <v>1741</v>
      </c>
      <c r="E296">
        <v>35203</v>
      </c>
      <c r="F296" s="49" t="str">
        <f>VLOOKUP(E296,'#材料'!A:B,2,FALSE)</f>
        <v>双子座宝箱</v>
      </c>
      <c r="G296">
        <v>5</v>
      </c>
    </row>
    <row r="297" spans="1:7" ht="14.25">
      <c r="A297" s="49">
        <v>286</v>
      </c>
      <c r="B297" t="s">
        <v>1773</v>
      </c>
      <c r="C297" s="81"/>
      <c r="D297" s="50" t="s">
        <v>1741</v>
      </c>
      <c r="E297">
        <v>1009</v>
      </c>
      <c r="F297" s="49" t="str">
        <f>VLOOKUP(E297,'#材料'!A:B,2,FALSE)</f>
        <v>召唤石</v>
      </c>
      <c r="G297">
        <v>2</v>
      </c>
    </row>
    <row r="298" spans="1:7" ht="14.25">
      <c r="A298" s="49">
        <v>287</v>
      </c>
      <c r="B298" t="s">
        <v>1774</v>
      </c>
      <c r="C298" s="81"/>
      <c r="D298" s="50" t="s">
        <v>1741</v>
      </c>
      <c r="E298">
        <v>1002</v>
      </c>
      <c r="F298" s="49" t="str">
        <f>VLOOKUP(E298,'#材料'!A:B,2,FALSE)</f>
        <v>钻石</v>
      </c>
      <c r="G298">
        <v>100</v>
      </c>
    </row>
    <row r="299" spans="1:7" ht="14.25">
      <c r="A299" s="49">
        <v>288</v>
      </c>
      <c r="B299" t="s">
        <v>3958</v>
      </c>
      <c r="C299" s="81"/>
      <c r="D299" s="50" t="s">
        <v>1741</v>
      </c>
      <c r="E299">
        <v>26002</v>
      </c>
      <c r="F299" s="49" t="str">
        <f>VLOOKUP(E299,'#材料'!A:B,2,FALSE)</f>
        <v>2星勇者狗粮</v>
      </c>
      <c r="G299">
        <v>1</v>
      </c>
    </row>
    <row r="300" spans="1:7" ht="14.25">
      <c r="A300" s="49">
        <v>289</v>
      </c>
      <c r="B300" t="s">
        <v>3959</v>
      </c>
      <c r="C300" s="81"/>
      <c r="D300" s="50" t="s">
        <v>1741</v>
      </c>
      <c r="E300">
        <v>25405</v>
      </c>
      <c r="F300" s="49" t="str">
        <f>VLOOKUP(E300,'#材料'!A:B,2,FALSE)</f>
        <v>火力模块</v>
      </c>
      <c r="G300">
        <v>2</v>
      </c>
    </row>
    <row r="301" spans="1:7" ht="14.25">
      <c r="A301" s="49">
        <v>290</v>
      </c>
      <c r="B301" t="s">
        <v>3960</v>
      </c>
      <c r="C301" s="81"/>
      <c r="D301" s="50" t="s">
        <v>1741</v>
      </c>
      <c r="E301">
        <v>24201</v>
      </c>
      <c r="F301" s="49" t="str">
        <f>VLOOKUP(E301,'#材料'!A:B,2,FALSE)</f>
        <v>钉钉</v>
      </c>
      <c r="G301">
        <v>1</v>
      </c>
    </row>
    <row r="302" spans="1:7" ht="14.25">
      <c r="A302" s="49">
        <v>291</v>
      </c>
      <c r="B302" t="s">
        <v>3961</v>
      </c>
      <c r="C302" s="81"/>
      <c r="D302" s="50" t="s">
        <v>1741</v>
      </c>
      <c r="E302">
        <v>25305</v>
      </c>
      <c r="F302" s="49" t="str">
        <f>VLOOKUP(E302,'#材料'!A:B,2,FALSE)</f>
        <v>圣骸布</v>
      </c>
      <c r="G302">
        <v>10</v>
      </c>
    </row>
    <row r="303" spans="1:7" ht="14.25">
      <c r="A303" s="49">
        <v>292</v>
      </c>
      <c r="B303" t="s">
        <v>3962</v>
      </c>
      <c r="C303" s="81"/>
      <c r="D303" s="50" t="s">
        <v>1741</v>
      </c>
      <c r="E303">
        <v>1002</v>
      </c>
      <c r="F303" s="49" t="str">
        <f>VLOOKUP(E303,'#材料'!A:B,2,FALSE)</f>
        <v>钻石</v>
      </c>
      <c r="G303">
        <v>100</v>
      </c>
    </row>
    <row r="304" spans="1:7" ht="14.25">
      <c r="A304" s="49">
        <v>293</v>
      </c>
      <c r="B304" t="s">
        <v>3963</v>
      </c>
      <c r="C304" s="81"/>
      <c r="D304" s="50" t="s">
        <v>1741</v>
      </c>
      <c r="E304">
        <v>21002</v>
      </c>
      <c r="F304" s="49" t="str">
        <f>VLOOKUP(E304,'#材料'!A:B,2,FALSE)</f>
        <v>该隐碎片</v>
      </c>
      <c r="G304">
        <v>5</v>
      </c>
    </row>
    <row r="305" spans="1:7" ht="14.25">
      <c r="A305" s="49">
        <v>294</v>
      </c>
      <c r="B305" t="s">
        <v>3964</v>
      </c>
      <c r="C305" s="81"/>
      <c r="D305" s="50" t="s">
        <v>1741</v>
      </c>
      <c r="E305">
        <v>1009</v>
      </c>
      <c r="F305" s="49" t="str">
        <f>VLOOKUP(E305,'#材料'!A:B,2,FALSE)</f>
        <v>召唤石</v>
      </c>
      <c r="G305">
        <v>2</v>
      </c>
    </row>
    <row r="306" spans="1:7" ht="14.25">
      <c r="A306" s="49">
        <v>295</v>
      </c>
      <c r="B306" t="s">
        <v>3965</v>
      </c>
      <c r="C306" s="81"/>
      <c r="D306" s="50" t="s">
        <v>1741</v>
      </c>
      <c r="E306">
        <v>52231</v>
      </c>
      <c r="F306" s="49" t="str">
        <f>VLOOKUP(E306,'#材料'!A:B,2,FALSE)</f>
        <v>方块勇士2星</v>
      </c>
      <c r="G306">
        <v>2</v>
      </c>
    </row>
    <row r="307" spans="1:7" ht="14.25">
      <c r="A307" s="49">
        <v>296</v>
      </c>
      <c r="B307" t="s">
        <v>3966</v>
      </c>
      <c r="C307" s="81"/>
      <c r="D307" s="50" t="s">
        <v>1741</v>
      </c>
      <c r="E307">
        <v>1002</v>
      </c>
      <c r="F307" s="49" t="str">
        <f>VLOOKUP(E307,'#材料'!A:B,2,FALSE)</f>
        <v>钻石</v>
      </c>
      <c r="G307">
        <v>300</v>
      </c>
    </row>
    <row r="308" spans="1:7" ht="14.25">
      <c r="A308" s="49">
        <v>297</v>
      </c>
      <c r="B308" t="s">
        <v>3967</v>
      </c>
      <c r="C308" s="81"/>
      <c r="D308" s="50" t="s">
        <v>1741</v>
      </c>
      <c r="E308">
        <v>21009</v>
      </c>
      <c r="F308" s="49" t="str">
        <f>VLOOKUP(E308,'#材料'!A:B,2,FALSE)</f>
        <v>盖瑞碎片</v>
      </c>
      <c r="G308">
        <v>5</v>
      </c>
    </row>
    <row r="309" spans="1:7" ht="14.25">
      <c r="A309" s="49">
        <v>298</v>
      </c>
      <c r="B309" t="s">
        <v>3968</v>
      </c>
      <c r="C309" s="81"/>
      <c r="D309" s="50" t="s">
        <v>1741</v>
      </c>
      <c r="E309">
        <v>1002</v>
      </c>
      <c r="F309" s="49" t="str">
        <f>VLOOKUP(E309,'#材料'!A:B,2,FALSE)</f>
        <v>钻石</v>
      </c>
      <c r="G309">
        <v>111</v>
      </c>
    </row>
    <row r="310" spans="1:7" ht="14.25">
      <c r="A310" s="49">
        <v>299</v>
      </c>
      <c r="B310" t="s">
        <v>3969</v>
      </c>
      <c r="C310" s="81"/>
      <c r="D310" s="50" t="s">
        <v>1741</v>
      </c>
      <c r="E310">
        <v>28001</v>
      </c>
      <c r="F310" s="49" t="str">
        <f>VLOOKUP(E310,'#材料'!A:B,2,FALSE)</f>
        <v>副本钥匙</v>
      </c>
      <c r="G310">
        <v>20</v>
      </c>
    </row>
    <row r="311" spans="1:7" ht="14.25">
      <c r="A311" s="49">
        <v>300</v>
      </c>
      <c r="B311" t="s">
        <v>3970</v>
      </c>
      <c r="C311" s="81"/>
      <c r="D311" s="50" t="s">
        <v>1741</v>
      </c>
      <c r="E311">
        <v>1002</v>
      </c>
      <c r="F311" s="49" t="str">
        <f>VLOOKUP(E311,'#材料'!A:B,2,FALSE)</f>
        <v>钻石</v>
      </c>
      <c r="G311">
        <v>100</v>
      </c>
    </row>
    <row r="312" spans="1:7" ht="14.25">
      <c r="A312" s="49">
        <v>301</v>
      </c>
      <c r="B312" t="s">
        <v>3971</v>
      </c>
      <c r="C312" s="81"/>
      <c r="D312" s="50" t="s">
        <v>1741</v>
      </c>
      <c r="E312">
        <v>1009</v>
      </c>
      <c r="F312" s="49" t="str">
        <f>VLOOKUP(E312,'#材料'!A:B,2,FALSE)</f>
        <v>召唤石</v>
      </c>
      <c r="G312">
        <v>3</v>
      </c>
    </row>
    <row r="313" spans="1:7" ht="14.25">
      <c r="A313" s="49">
        <v>302</v>
      </c>
      <c r="B313" t="s">
        <v>3972</v>
      </c>
      <c r="C313" s="81"/>
      <c r="D313" s="50" t="s">
        <v>1741</v>
      </c>
      <c r="E313">
        <v>25507</v>
      </c>
      <c r="F313" s="49" t="str">
        <f>VLOOKUP(E313,'#材料'!A:B,2,FALSE)</f>
        <v>无限宝石</v>
      </c>
      <c r="G313">
        <v>1</v>
      </c>
    </row>
    <row r="314" spans="1:7" ht="14.25">
      <c r="A314" s="49">
        <v>303</v>
      </c>
      <c r="B314" t="s">
        <v>3973</v>
      </c>
      <c r="C314" s="81"/>
      <c r="D314" s="50" t="s">
        <v>1741</v>
      </c>
      <c r="E314">
        <v>28201</v>
      </c>
      <c r="F314" s="49" t="str">
        <f>VLOOKUP(E314,'#材料'!A:B,2,FALSE)</f>
        <v>深渊票</v>
      </c>
      <c r="G314">
        <v>100</v>
      </c>
    </row>
    <row r="315" spans="1:7" ht="14.25">
      <c r="A315" s="49">
        <v>304</v>
      </c>
      <c r="B315" t="s">
        <v>3974</v>
      </c>
      <c r="C315" s="81"/>
      <c r="D315" s="50" t="s">
        <v>1741</v>
      </c>
      <c r="E315">
        <v>34099</v>
      </c>
      <c r="F315" s="49" t="str">
        <f>VLOOKUP(E315,'#材料'!A:B,2,FALSE)</f>
        <v>深渊碎片自选罐(大)</v>
      </c>
      <c r="G315">
        <v>1</v>
      </c>
    </row>
    <row r="316" spans="1:7" ht="14.25">
      <c r="A316" s="49">
        <v>305</v>
      </c>
      <c r="B316" t="s">
        <v>3975</v>
      </c>
      <c r="C316" s="81"/>
      <c r="D316" s="50" t="s">
        <v>1741</v>
      </c>
      <c r="E316">
        <v>25510</v>
      </c>
      <c r="F316" s="49" t="str">
        <f>VLOOKUP(E316,'#材料'!A:B,2,FALSE)</f>
        <v>氪金的枪弹</v>
      </c>
      <c r="G316">
        <v>1</v>
      </c>
    </row>
    <row r="317" spans="1:7" ht="14.25">
      <c r="A317" s="49">
        <v>306</v>
      </c>
      <c r="B317" t="s">
        <v>3976</v>
      </c>
      <c r="C317" s="81"/>
      <c r="D317" s="50" t="s">
        <v>1741</v>
      </c>
      <c r="E317">
        <v>1002</v>
      </c>
      <c r="F317" s="49" t="str">
        <f>VLOOKUP(E317,'#材料'!A:B,2,FALSE)</f>
        <v>钻石</v>
      </c>
      <c r="G317">
        <v>100</v>
      </c>
    </row>
    <row r="318" spans="1:7" ht="14.25">
      <c r="A318" s="49">
        <v>307</v>
      </c>
      <c r="B318" t="s">
        <v>3977</v>
      </c>
      <c r="C318" s="81"/>
      <c r="D318" s="50" t="s">
        <v>1741</v>
      </c>
      <c r="E318">
        <v>1002</v>
      </c>
      <c r="F318" s="49" t="str">
        <f>VLOOKUP(E318,'#材料'!A:B,2,FALSE)</f>
        <v>钻石</v>
      </c>
      <c r="G318">
        <v>100</v>
      </c>
    </row>
    <row r="319" spans="1:7" ht="14.25">
      <c r="A319" s="49">
        <v>308</v>
      </c>
      <c r="B319" t="s">
        <v>3978</v>
      </c>
      <c r="C319" s="81"/>
      <c r="D319" s="50" t="s">
        <v>1741</v>
      </c>
      <c r="E319">
        <v>1009</v>
      </c>
      <c r="F319" s="49" t="str">
        <f>VLOOKUP(E319,'#材料'!A:B,2,FALSE)</f>
        <v>召唤石</v>
      </c>
      <c r="G319">
        <v>1</v>
      </c>
    </row>
    <row r="320" spans="1:7" ht="14.25">
      <c r="A320" s="49">
        <v>309</v>
      </c>
      <c r="B320" t="s">
        <v>3979</v>
      </c>
      <c r="C320" s="81"/>
      <c r="D320" s="50" t="s">
        <v>1741</v>
      </c>
      <c r="E320">
        <v>25307</v>
      </c>
      <c r="F320" s="49" t="str">
        <f>VLOOKUP(E320,'#材料'!A:B,2,FALSE)</f>
        <v>死灵宝石</v>
      </c>
      <c r="G320">
        <v>10</v>
      </c>
    </row>
    <row r="321" spans="1:7" ht="14.25">
      <c r="A321" s="49">
        <v>310</v>
      </c>
      <c r="B321" t="s">
        <v>3980</v>
      </c>
      <c r="C321" s="81"/>
      <c r="D321" s="50" t="s">
        <v>1741</v>
      </c>
      <c r="E321">
        <v>1002</v>
      </c>
      <c r="F321" s="49" t="str">
        <f>VLOOKUP(E321,'#材料'!A:B,2,FALSE)</f>
        <v>钻石</v>
      </c>
      <c r="G321">
        <v>150</v>
      </c>
    </row>
    <row r="322" spans="1:7" ht="14.25">
      <c r="A322" s="49">
        <v>311</v>
      </c>
      <c r="B322" t="s">
        <v>3981</v>
      </c>
      <c r="C322" s="81"/>
      <c r="D322" s="50" t="s">
        <v>1741</v>
      </c>
      <c r="E322">
        <v>21010</v>
      </c>
      <c r="F322" s="49" t="str">
        <f>VLOOKUP(E322,'#材料'!A:B,2,FALSE)</f>
        <v>孙悟空碎片</v>
      </c>
      <c r="G322">
        <v>5</v>
      </c>
    </row>
    <row r="323" spans="1:7" ht="14.25">
      <c r="A323" s="49">
        <v>312</v>
      </c>
      <c r="B323" t="s">
        <v>3982</v>
      </c>
      <c r="C323" s="81"/>
      <c r="D323" s="50" t="s">
        <v>1741</v>
      </c>
      <c r="E323">
        <v>1002</v>
      </c>
      <c r="F323" s="49" t="str">
        <f>VLOOKUP(E323,'#材料'!A:B,2,FALSE)</f>
        <v>钻石</v>
      </c>
      <c r="G323">
        <v>100</v>
      </c>
    </row>
    <row r="324" spans="1:7" ht="14.25">
      <c r="A324" s="49">
        <v>313</v>
      </c>
      <c r="B324" t="s">
        <v>3983</v>
      </c>
      <c r="C324" s="81"/>
      <c r="D324" s="50" t="s">
        <v>1741</v>
      </c>
      <c r="E324">
        <v>1002</v>
      </c>
      <c r="F324" s="49" t="str">
        <f>VLOOKUP(E324,'#材料'!A:B,2,FALSE)</f>
        <v>钻石</v>
      </c>
      <c r="G324">
        <v>100</v>
      </c>
    </row>
    <row r="325" spans="1:7" ht="14.25">
      <c r="A325" s="49">
        <v>314</v>
      </c>
      <c r="B325" t="s">
        <v>3984</v>
      </c>
      <c r="C325" s="81"/>
      <c r="D325" s="50" t="s">
        <v>1741</v>
      </c>
      <c r="E325">
        <v>1002</v>
      </c>
      <c r="F325" s="49" t="str">
        <f>VLOOKUP(E325,'#材料'!A:B,2,FALSE)</f>
        <v>钻石</v>
      </c>
      <c r="G325">
        <v>100</v>
      </c>
    </row>
    <row r="326" spans="1:7">
      <c r="A326" s="49">
        <v>315</v>
      </c>
      <c r="B326" s="49" t="s">
        <v>4006</v>
      </c>
      <c r="D326" s="50" t="s">
        <v>1741</v>
      </c>
      <c r="E326" s="49">
        <v>52232</v>
      </c>
      <c r="F326" s="49" t="str">
        <f>VLOOKUP(E326,'#材料'!A:B,2,FALSE)</f>
        <v>大福勇士2星</v>
      </c>
      <c r="G326" s="49">
        <v>2</v>
      </c>
    </row>
    <row r="327" spans="1:7">
      <c r="A327" s="49">
        <v>316</v>
      </c>
      <c r="B327" s="49" t="s">
        <v>4016</v>
      </c>
      <c r="D327" s="50" t="s">
        <v>1741</v>
      </c>
      <c r="E327" s="49">
        <v>35204</v>
      </c>
      <c r="F327" s="49" t="str">
        <f>VLOOKUP(E327,'#材料'!A:B,2,FALSE)</f>
        <v>巨蟹座宝箱</v>
      </c>
      <c r="G327" s="49">
        <v>20</v>
      </c>
    </row>
    <row r="328" spans="1:7">
      <c r="A328" s="49">
        <v>317</v>
      </c>
      <c r="B328" s="49" t="s">
        <v>4017</v>
      </c>
      <c r="D328" s="50" t="s">
        <v>1741</v>
      </c>
      <c r="E328" s="49">
        <v>35204</v>
      </c>
      <c r="F328" s="49" t="str">
        <f>VLOOKUP(E328,'#材料'!A:B,2,FALSE)</f>
        <v>巨蟹座宝箱</v>
      </c>
      <c r="G328" s="49">
        <v>20</v>
      </c>
    </row>
    <row r="329" spans="1:7">
      <c r="A329" s="49">
        <v>318</v>
      </c>
      <c r="B329" s="49" t="s">
        <v>4018</v>
      </c>
      <c r="D329" s="50" t="s">
        <v>1741</v>
      </c>
      <c r="E329" s="49">
        <v>1002</v>
      </c>
      <c r="F329" s="49" t="str">
        <f>VLOOKUP(E329,'#材料'!A:B,2,FALSE)</f>
        <v>钻石</v>
      </c>
      <c r="G329" s="49">
        <v>2</v>
      </c>
    </row>
    <row r="330" spans="1:7">
      <c r="A330" s="49">
        <v>319</v>
      </c>
      <c r="B330" s="49" t="s">
        <v>4019</v>
      </c>
      <c r="D330" s="50" t="s">
        <v>1741</v>
      </c>
      <c r="E330" s="49">
        <v>1002</v>
      </c>
      <c r="F330" s="49" t="str">
        <f>VLOOKUP(E330,'#材料'!A:B,2,FALSE)</f>
        <v>钻石</v>
      </c>
      <c r="G330" s="49">
        <v>200</v>
      </c>
    </row>
    <row r="331" spans="1:7">
      <c r="A331" s="49">
        <v>320</v>
      </c>
      <c r="B331" s="49" t="s">
        <v>4020</v>
      </c>
      <c r="D331" s="50" t="s">
        <v>1741</v>
      </c>
      <c r="E331" s="49">
        <v>31023</v>
      </c>
      <c r="F331" s="49" t="str">
        <f>VLOOKUP(E331,'#材料'!A:B,2,FALSE)</f>
        <v>落叶给大家主角经验</v>
      </c>
      <c r="G331" s="49">
        <v>10</v>
      </c>
    </row>
    <row r="332" spans="1:7">
      <c r="A332" s="49">
        <v>321</v>
      </c>
      <c r="B332" s="49" t="s">
        <v>4021</v>
      </c>
      <c r="D332" s="50" t="s">
        <v>1741</v>
      </c>
      <c r="E332" s="49">
        <v>1002</v>
      </c>
      <c r="F332" s="49" t="str">
        <f>VLOOKUP(E332,'#材料'!A:B,2,FALSE)</f>
        <v>钻石</v>
      </c>
      <c r="G332" s="49">
        <v>88</v>
      </c>
    </row>
    <row r="333" spans="1:7" ht="14.25">
      <c r="A333" s="49">
        <v>322</v>
      </c>
      <c r="B333" s="49" t="s">
        <v>4029</v>
      </c>
      <c r="D333" s="50" t="s">
        <v>1741</v>
      </c>
      <c r="E333" s="10">
        <v>22591</v>
      </c>
      <c r="F333" s="49" t="str">
        <f>VLOOKUP(E333,'#材料'!A:B,2,FALSE)</f>
        <v>玲珑塔碎片</v>
      </c>
      <c r="G333" s="49">
        <v>15</v>
      </c>
    </row>
    <row r="334" spans="1:7">
      <c r="A334" s="49">
        <v>323</v>
      </c>
      <c r="B334" s="49" t="s">
        <v>4022</v>
      </c>
      <c r="D334" s="50" t="s">
        <v>1741</v>
      </c>
      <c r="E334" s="49">
        <v>1002</v>
      </c>
      <c r="F334" s="49" t="str">
        <f>VLOOKUP(E334,'#材料'!A:B,2,FALSE)</f>
        <v>钻石</v>
      </c>
      <c r="G334" s="49">
        <v>100</v>
      </c>
    </row>
    <row r="335" spans="1:7" ht="14.25">
      <c r="A335" s="49">
        <v>324</v>
      </c>
      <c r="B335" s="49" t="s">
        <v>4023</v>
      </c>
      <c r="D335" s="50" t="s">
        <v>1741</v>
      </c>
      <c r="E335" s="11">
        <v>25401</v>
      </c>
      <c r="F335" s="49" t="str">
        <f>VLOOKUP(E335,'#材料'!A:B,2,FALSE)</f>
        <v>震荡核心</v>
      </c>
      <c r="G335" s="49">
        <v>6</v>
      </c>
    </row>
    <row r="336" spans="1:7" ht="14.25">
      <c r="A336" s="49">
        <v>325</v>
      </c>
      <c r="B336" s="49" t="s">
        <v>4024</v>
      </c>
      <c r="D336" s="50" t="s">
        <v>1741</v>
      </c>
      <c r="E336" s="11">
        <v>25402</v>
      </c>
      <c r="F336" s="49" t="str">
        <f>VLOOKUP(E336,'#材料'!A:B,2,FALSE)</f>
        <v>共鸣环</v>
      </c>
      <c r="G336" s="49">
        <v>6</v>
      </c>
    </row>
    <row r="337" spans="1:7" ht="14.25">
      <c r="A337" s="49">
        <v>326</v>
      </c>
      <c r="B337" s="49" t="s">
        <v>4025</v>
      </c>
      <c r="D337" s="50" t="s">
        <v>1741</v>
      </c>
      <c r="E337" s="11">
        <v>25403</v>
      </c>
      <c r="F337" s="49" t="str">
        <f>VLOOKUP(E337,'#材料'!A:B,2,FALSE)</f>
        <v>动力螺母</v>
      </c>
      <c r="G337" s="49">
        <v>6</v>
      </c>
    </row>
    <row r="338" spans="1:7" ht="14.25">
      <c r="A338" s="49">
        <v>327</v>
      </c>
      <c r="B338" s="49" t="s">
        <v>4026</v>
      </c>
      <c r="D338" s="50" t="s">
        <v>1741</v>
      </c>
      <c r="E338" s="11">
        <v>25404</v>
      </c>
      <c r="F338" s="49" t="str">
        <f>VLOOKUP(E338,'#材料'!A:B,2,FALSE)</f>
        <v>亡者的铭牌</v>
      </c>
      <c r="G338" s="49">
        <v>6</v>
      </c>
    </row>
    <row r="339" spans="1:7" ht="14.25">
      <c r="A339" s="49">
        <v>328</v>
      </c>
      <c r="B339" s="49" t="s">
        <v>4027</v>
      </c>
      <c r="D339" s="50" t="s">
        <v>1741</v>
      </c>
      <c r="E339" s="11">
        <v>25405</v>
      </c>
      <c r="F339" s="49" t="str">
        <f>VLOOKUP(E339,'#材料'!A:B,2,FALSE)</f>
        <v>火力模块</v>
      </c>
      <c r="G339" s="49">
        <v>6</v>
      </c>
    </row>
    <row r="340" spans="1:7" ht="14.25">
      <c r="A340" s="49">
        <v>329</v>
      </c>
      <c r="B340" s="49" t="s">
        <v>4028</v>
      </c>
      <c r="D340" s="50" t="s">
        <v>1741</v>
      </c>
      <c r="E340" s="11">
        <v>25406</v>
      </c>
      <c r="F340" s="49" t="str">
        <f>VLOOKUP(E340,'#材料'!A:B,2,FALSE)</f>
        <v>防御模块</v>
      </c>
      <c r="G340" s="49">
        <v>6</v>
      </c>
    </row>
    <row r="341" spans="1:7" ht="14.25">
      <c r="A341" s="49">
        <v>330</v>
      </c>
      <c r="B341" s="49" t="s">
        <v>4030</v>
      </c>
      <c r="D341" s="50" t="s">
        <v>1741</v>
      </c>
      <c r="E341" s="11">
        <v>25407</v>
      </c>
      <c r="F341" s="49" t="str">
        <f>VLOOKUP(E341,'#材料'!A:B,2,FALSE)</f>
        <v>龙之逆鳞</v>
      </c>
      <c r="G341" s="49">
        <v>6</v>
      </c>
    </row>
    <row r="342" spans="1:7" ht="14.25">
      <c r="A342" s="49">
        <v>331</v>
      </c>
      <c r="B342" s="49" t="s">
        <v>4031</v>
      </c>
      <c r="D342" s="50" t="s">
        <v>1741</v>
      </c>
      <c r="E342" s="11">
        <v>25408</v>
      </c>
      <c r="F342" s="49" t="str">
        <f>VLOOKUP(E342,'#材料'!A:B,2,FALSE)</f>
        <v>混沌龙爪</v>
      </c>
      <c r="G342" s="49">
        <v>6</v>
      </c>
    </row>
    <row r="343" spans="1:7" ht="14.25">
      <c r="A343" s="49">
        <v>332</v>
      </c>
      <c r="B343" s="49" t="s">
        <v>4032</v>
      </c>
      <c r="D343" s="50" t="s">
        <v>1741</v>
      </c>
      <c r="E343" s="11">
        <v>25409</v>
      </c>
      <c r="F343" s="49" t="str">
        <f>VLOOKUP(E343,'#材料'!A:B,2,FALSE)</f>
        <v>魔龙之心</v>
      </c>
      <c r="G343" s="49">
        <v>6</v>
      </c>
    </row>
    <row r="344" spans="1:7" ht="14.25">
      <c r="A344" s="49">
        <v>333</v>
      </c>
      <c r="B344" s="49" t="s">
        <v>4035</v>
      </c>
      <c r="D344" s="50" t="s">
        <v>1741</v>
      </c>
      <c r="E344" s="11">
        <v>25410</v>
      </c>
      <c r="F344" s="49" t="str">
        <f>VLOOKUP(E344,'#材料'!A:B,2,FALSE)</f>
        <v>焰龙之血</v>
      </c>
      <c r="G344" s="49">
        <v>6</v>
      </c>
    </row>
    <row r="345" spans="1:7" ht="14.25">
      <c r="A345" s="49">
        <v>334</v>
      </c>
      <c r="B345" s="49" t="s">
        <v>4036</v>
      </c>
      <c r="D345" s="50" t="s">
        <v>1741</v>
      </c>
      <c r="E345" s="11">
        <v>25501</v>
      </c>
      <c r="F345" s="49" t="str">
        <f>VLOOKUP(E345,'#材料'!A:B,2,FALSE)</f>
        <v>超级能量单元</v>
      </c>
      <c r="G345" s="49">
        <v>3</v>
      </c>
    </row>
    <row r="346" spans="1:7" ht="14.25">
      <c r="A346" s="49">
        <v>335</v>
      </c>
      <c r="B346" s="49" t="s">
        <v>4038</v>
      </c>
      <c r="D346" s="50" t="s">
        <v>1741</v>
      </c>
      <c r="E346" s="11">
        <v>25502</v>
      </c>
      <c r="F346" s="49" t="str">
        <f>VLOOKUP(E346,'#材料'!A:B,2,FALSE)</f>
        <v>灵魂容器</v>
      </c>
      <c r="G346" s="49">
        <v>3</v>
      </c>
    </row>
    <row r="347" spans="1:7" ht="14.25">
      <c r="A347" s="49">
        <v>336</v>
      </c>
      <c r="B347" s="49" t="s">
        <v>4040</v>
      </c>
      <c r="D347" s="50" t="s">
        <v>1741</v>
      </c>
      <c r="E347" s="11">
        <v>25503</v>
      </c>
      <c r="F347" s="49" t="str">
        <f>VLOOKUP(E347,'#材料'!A:B,2,FALSE)</f>
        <v>心能增幅装置</v>
      </c>
      <c r="G347" s="49">
        <v>3</v>
      </c>
    </row>
    <row r="348" spans="1:7" ht="14.25">
      <c r="A348" s="49">
        <v>337</v>
      </c>
      <c r="B348" s="49" t="s">
        <v>4046</v>
      </c>
      <c r="D348" s="50" t="s">
        <v>1741</v>
      </c>
      <c r="E348" s="11">
        <v>25504</v>
      </c>
      <c r="F348" s="49" t="str">
        <f>VLOOKUP(E348,'#材料'!A:B,2,FALSE)</f>
        <v>以太粒子</v>
      </c>
      <c r="G348" s="49">
        <v>3</v>
      </c>
    </row>
    <row r="349" spans="1:7" ht="14.25">
      <c r="A349" s="49">
        <v>338</v>
      </c>
      <c r="B349" s="49" t="s">
        <v>4041</v>
      </c>
      <c r="D349" s="50" t="s">
        <v>1741</v>
      </c>
      <c r="E349" s="11">
        <v>25505</v>
      </c>
      <c r="F349" s="49" t="str">
        <f>VLOOKUP(E349,'#材料'!A:B,2,FALSE)</f>
        <v>王国勋章</v>
      </c>
      <c r="G349" s="49">
        <v>3</v>
      </c>
    </row>
    <row r="350" spans="1:7" ht="14.25">
      <c r="A350" s="49">
        <v>339</v>
      </c>
      <c r="B350" s="49" t="s">
        <v>4033</v>
      </c>
      <c r="D350" s="50" t="s">
        <v>1741</v>
      </c>
      <c r="E350" s="10">
        <v>22589</v>
      </c>
      <c r="F350" s="49" t="str">
        <f>VLOOKUP(E350,'#材料'!A:B,2,FALSE)</f>
        <v>苹果10袋碎片</v>
      </c>
      <c r="G350" s="49">
        <v>15</v>
      </c>
    </row>
    <row r="351" spans="1:7" ht="14.25">
      <c r="A351" s="49">
        <v>340</v>
      </c>
      <c r="B351" s="49" t="s">
        <v>4034</v>
      </c>
      <c r="D351" s="50" t="s">
        <v>1741</v>
      </c>
      <c r="E351" s="11">
        <v>25507</v>
      </c>
      <c r="F351" s="49" t="str">
        <f>VLOOKUP(E351,'#材料'!A:B,2,FALSE)</f>
        <v>无限宝石</v>
      </c>
      <c r="G351" s="49">
        <v>3</v>
      </c>
    </row>
    <row r="352" spans="1:7" ht="14.25">
      <c r="A352" s="49">
        <v>341</v>
      </c>
      <c r="B352" s="49" t="s">
        <v>4042</v>
      </c>
      <c r="D352" s="50" t="s">
        <v>1741</v>
      </c>
      <c r="E352" s="11">
        <v>25508</v>
      </c>
      <c r="F352" s="49" t="str">
        <f>VLOOKUP(E352,'#材料'!A:B,2,FALSE)</f>
        <v>永生之酒</v>
      </c>
      <c r="G352" s="49">
        <v>3</v>
      </c>
    </row>
    <row r="353" spans="1:7" ht="14.25">
      <c r="A353" s="49">
        <v>342</v>
      </c>
      <c r="B353" s="49" t="s">
        <v>4043</v>
      </c>
      <c r="D353" s="50" t="s">
        <v>1741</v>
      </c>
      <c r="E353" s="11">
        <v>25509</v>
      </c>
      <c r="F353" s="49" t="str">
        <f>VLOOKUP(E353,'#材料'!A:B,2,FALSE)</f>
        <v>不安之魂</v>
      </c>
      <c r="G353" s="49">
        <v>3</v>
      </c>
    </row>
    <row r="354" spans="1:7" ht="14.25">
      <c r="A354" s="49">
        <v>343</v>
      </c>
      <c r="B354" s="49" t="s">
        <v>4044</v>
      </c>
      <c r="D354" s="50" t="s">
        <v>1741</v>
      </c>
      <c r="E354" s="11">
        <v>25510</v>
      </c>
      <c r="F354" s="49" t="str">
        <f>VLOOKUP(E354,'#材料'!A:B,2,FALSE)</f>
        <v>氪金的枪弹</v>
      </c>
      <c r="G354" s="49">
        <v>3</v>
      </c>
    </row>
    <row r="355" spans="1:7">
      <c r="A355" s="49">
        <v>344</v>
      </c>
      <c r="B355" s="49" t="s">
        <v>4045</v>
      </c>
      <c r="D355" s="50" t="s">
        <v>1741</v>
      </c>
      <c r="E355" s="49">
        <v>25506</v>
      </c>
      <c r="F355" s="49" t="str">
        <f>VLOOKUP(E355,'#材料'!A:B,2,FALSE)</f>
        <v>可塑性金属</v>
      </c>
      <c r="G355" s="49">
        <v>3</v>
      </c>
    </row>
    <row r="356" spans="1:7">
      <c r="A356" s="49">
        <v>345</v>
      </c>
      <c r="B356" s="49" t="s">
        <v>4039</v>
      </c>
      <c r="D356" s="50" t="s">
        <v>1741</v>
      </c>
      <c r="E356" s="49">
        <v>1009</v>
      </c>
      <c r="F356" s="49" t="str">
        <f>VLOOKUP(E356,'#材料'!A:B,2,FALSE)</f>
        <v>召唤石</v>
      </c>
      <c r="G356" s="49">
        <v>1</v>
      </c>
    </row>
    <row r="357" spans="1:7">
      <c r="A357" s="49">
        <v>346</v>
      </c>
      <c r="B357" s="49" t="s">
        <v>4037</v>
      </c>
      <c r="D357" s="50" t="s">
        <v>1741</v>
      </c>
      <c r="E357" s="49">
        <v>28201</v>
      </c>
      <c r="F357" s="49" t="str">
        <f>VLOOKUP(E357,'#材料'!A:B,2,FALSE)</f>
        <v>深渊票</v>
      </c>
      <c r="G357" s="49">
        <v>2018</v>
      </c>
    </row>
    <row r="358" spans="1:7" ht="14.25">
      <c r="A358" s="49">
        <v>347</v>
      </c>
      <c r="B358" t="s">
        <v>4111</v>
      </c>
      <c r="C358" s="85" t="s">
        <v>4112</v>
      </c>
      <c r="D358" s="85" t="s">
        <v>4113</v>
      </c>
      <c r="E358" s="49">
        <v>28001</v>
      </c>
      <c r="F358" s="49" t="str">
        <f>VLOOKUP(E358,'#材料'!A:B,2,FALSE)</f>
        <v>副本钥匙</v>
      </c>
      <c r="G358" s="49">
        <v>20</v>
      </c>
    </row>
    <row r="359" spans="1:7" ht="14.25">
      <c r="A359" s="49">
        <v>348</v>
      </c>
      <c r="B359" t="s">
        <v>4114</v>
      </c>
      <c r="C359" s="85" t="s">
        <v>4115</v>
      </c>
      <c r="D359" s="85" t="s">
        <v>4116</v>
      </c>
      <c r="E359" s="49">
        <v>28201</v>
      </c>
      <c r="F359" s="49" t="str">
        <f>VLOOKUP(E359,'#材料'!A:B,2,FALSE)</f>
        <v>深渊票</v>
      </c>
      <c r="G359" s="49">
        <v>30</v>
      </c>
    </row>
    <row r="360" spans="1:7" ht="14.25">
      <c r="A360" s="49">
        <v>349</v>
      </c>
      <c r="B360" t="s">
        <v>4117</v>
      </c>
      <c r="C360" s="85" t="s">
        <v>4118</v>
      </c>
      <c r="D360" s="85" t="s">
        <v>4119</v>
      </c>
      <c r="E360" s="49">
        <v>1009</v>
      </c>
      <c r="F360" s="49" t="str">
        <f>VLOOKUP(E360,'#材料'!A:B,2,FALSE)</f>
        <v>召唤石</v>
      </c>
      <c r="G360" s="49">
        <v>1</v>
      </c>
    </row>
    <row r="361" spans="1:7" ht="14.25">
      <c r="A361" s="49">
        <v>350</v>
      </c>
      <c r="B361" t="s">
        <v>4120</v>
      </c>
      <c r="C361" s="85" t="s">
        <v>4098</v>
      </c>
      <c r="D361" s="85" t="s">
        <v>4121</v>
      </c>
      <c r="E361" s="49">
        <v>1002</v>
      </c>
      <c r="F361" s="49" t="str">
        <f>VLOOKUP(E361,'#材料'!A:B,2,FALSE)</f>
        <v>钻石</v>
      </c>
      <c r="G361" s="49">
        <v>100</v>
      </c>
    </row>
    <row r="362" spans="1:7" ht="14.25">
      <c r="A362" s="49">
        <v>351</v>
      </c>
      <c r="B362" t="s">
        <v>4122</v>
      </c>
      <c r="C362" s="85" t="s">
        <v>4123</v>
      </c>
      <c r="D362" s="85" t="s">
        <v>4124</v>
      </c>
      <c r="E362" s="49">
        <v>28001</v>
      </c>
      <c r="F362" s="49" t="str">
        <f>VLOOKUP(E362,'#材料'!A:B,2,FALSE)</f>
        <v>副本钥匙</v>
      </c>
      <c r="G362" s="49">
        <v>20</v>
      </c>
    </row>
    <row r="363" spans="1:7" ht="14.25">
      <c r="A363" s="49">
        <v>352</v>
      </c>
      <c r="B363" t="s">
        <v>4125</v>
      </c>
      <c r="C363" s="85" t="s">
        <v>4126</v>
      </c>
      <c r="D363" s="85" t="s">
        <v>4127</v>
      </c>
      <c r="E363" s="49">
        <v>28201</v>
      </c>
      <c r="F363" s="49" t="str">
        <f>VLOOKUP(E363,'#材料'!A:B,2,FALSE)</f>
        <v>深渊票</v>
      </c>
      <c r="G363" s="49">
        <v>30</v>
      </c>
    </row>
    <row r="364" spans="1:7" ht="14.25">
      <c r="A364" s="49">
        <v>353</v>
      </c>
      <c r="B364" t="s">
        <v>4128</v>
      </c>
      <c r="C364" s="85" t="s">
        <v>4129</v>
      </c>
      <c r="D364" s="85" t="s">
        <v>4130</v>
      </c>
      <c r="E364" s="52">
        <v>31037</v>
      </c>
      <c r="F364" s="49" t="str">
        <f>VLOOKUP(E364,'#材料'!A:B,2,FALSE)</f>
        <v>平安果</v>
      </c>
      <c r="G364" s="49">
        <v>1</v>
      </c>
    </row>
    <row r="365" spans="1:7" ht="14.25">
      <c r="A365" s="49">
        <v>354</v>
      </c>
      <c r="B365" t="s">
        <v>4131</v>
      </c>
      <c r="C365" s="85" t="s">
        <v>4132</v>
      </c>
      <c r="D365" s="85" t="s">
        <v>4133</v>
      </c>
      <c r="E365" s="52">
        <v>31038</v>
      </c>
      <c r="F365" s="49" t="str">
        <f>VLOOKUP(E365,'#材料'!A:B,2,FALSE)</f>
        <v>圣诞帽</v>
      </c>
      <c r="G365" s="49">
        <v>100</v>
      </c>
    </row>
    <row r="366" spans="1:7" ht="14.25">
      <c r="A366" s="49">
        <v>355</v>
      </c>
      <c r="B366" t="s">
        <v>4134</v>
      </c>
      <c r="C366" s="85" t="s">
        <v>4135</v>
      </c>
      <c r="D366" s="85" t="s">
        <v>4136</v>
      </c>
      <c r="E366" s="49">
        <v>28001</v>
      </c>
      <c r="F366" s="49" t="str">
        <f>VLOOKUP(E366,'#材料'!A:B,2,FALSE)</f>
        <v>副本钥匙</v>
      </c>
      <c r="G366" s="49">
        <v>20</v>
      </c>
    </row>
    <row r="367" spans="1:7" ht="14.25">
      <c r="A367" s="49">
        <v>356</v>
      </c>
      <c r="B367" t="s">
        <v>4137</v>
      </c>
      <c r="C367" s="85" t="s">
        <v>4138</v>
      </c>
      <c r="D367" s="85" t="s">
        <v>4139</v>
      </c>
      <c r="E367" s="49">
        <v>28201</v>
      </c>
      <c r="F367" s="49" t="str">
        <f>VLOOKUP(E367,'#材料'!A:B,2,FALSE)</f>
        <v>深渊票</v>
      </c>
      <c r="G367" s="49">
        <v>30</v>
      </c>
    </row>
    <row r="368" spans="1:7" ht="14.25">
      <c r="A368" s="49">
        <v>357</v>
      </c>
      <c r="B368" t="s">
        <v>4140</v>
      </c>
      <c r="C368" s="85" t="s">
        <v>4141</v>
      </c>
      <c r="D368" s="85" t="s">
        <v>4142</v>
      </c>
      <c r="E368" s="49">
        <v>1009</v>
      </c>
      <c r="F368" s="49" t="str">
        <f>VLOOKUP(E368,'#材料'!A:B,2,FALSE)</f>
        <v>召唤石</v>
      </c>
      <c r="G368" s="49">
        <v>1</v>
      </c>
    </row>
    <row r="369" spans="1:7" ht="14.25">
      <c r="A369" s="49">
        <v>358</v>
      </c>
      <c r="B369" t="s">
        <v>4143</v>
      </c>
      <c r="C369" s="85" t="s">
        <v>4144</v>
      </c>
      <c r="D369" s="85" t="s">
        <v>4145</v>
      </c>
      <c r="E369" s="49">
        <v>1002</v>
      </c>
      <c r="F369" s="49" t="str">
        <f>VLOOKUP(E369,'#材料'!A:B,2,FALSE)</f>
        <v>钻石</v>
      </c>
      <c r="G369" s="49">
        <v>100</v>
      </c>
    </row>
    <row r="370" spans="1:7" ht="14.25">
      <c r="A370" s="49">
        <v>359</v>
      </c>
      <c r="B370" t="s">
        <v>4146</v>
      </c>
      <c r="C370" s="85" t="s">
        <v>4147</v>
      </c>
      <c r="D370" s="85" t="s">
        <v>4148</v>
      </c>
      <c r="E370" s="49">
        <v>28001</v>
      </c>
      <c r="F370" s="49" t="str">
        <f>VLOOKUP(E370,'#材料'!A:B,2,FALSE)</f>
        <v>副本钥匙</v>
      </c>
      <c r="G370" s="49">
        <v>20</v>
      </c>
    </row>
    <row r="371" spans="1:7" ht="14.25">
      <c r="A371" s="49">
        <v>360</v>
      </c>
      <c r="B371" t="s">
        <v>4149</v>
      </c>
      <c r="C371" s="85" t="s">
        <v>4150</v>
      </c>
      <c r="D371" s="85" t="s">
        <v>4151</v>
      </c>
      <c r="E371" s="49">
        <v>28201</v>
      </c>
      <c r="F371" s="49" t="str">
        <f>VLOOKUP(E371,'#材料'!A:B,2,FALSE)</f>
        <v>深渊票</v>
      </c>
      <c r="G371" s="49">
        <v>30</v>
      </c>
    </row>
    <row r="372" spans="1:7" ht="14.25">
      <c r="A372" s="49">
        <v>361</v>
      </c>
      <c r="B372" t="s">
        <v>4742</v>
      </c>
      <c r="C372" s="85" t="s">
        <v>4152</v>
      </c>
      <c r="D372" s="85" t="s">
        <v>4153</v>
      </c>
      <c r="E372" s="52">
        <v>1002</v>
      </c>
      <c r="F372" s="49" t="str">
        <f>VLOOKUP(E372,'#材料'!A:B,2,FALSE)</f>
        <v>钻石</v>
      </c>
      <c r="G372" s="49">
        <v>2018</v>
      </c>
    </row>
    <row r="373" spans="1:7" ht="14.25">
      <c r="A373" s="49">
        <v>362</v>
      </c>
      <c r="B373" t="s">
        <v>4154</v>
      </c>
      <c r="C373" s="85" t="s">
        <v>4155</v>
      </c>
      <c r="D373" s="85" t="s">
        <v>4156</v>
      </c>
      <c r="E373" s="49">
        <v>1002</v>
      </c>
      <c r="F373" s="49" t="str">
        <f>VLOOKUP(E373,'#材料'!A:B,2,FALSE)</f>
        <v>钻石</v>
      </c>
      <c r="G373" s="49">
        <v>100</v>
      </c>
    </row>
    <row r="374" spans="1:7" ht="14.25">
      <c r="A374" s="49">
        <v>363</v>
      </c>
      <c r="B374" t="s">
        <v>4157</v>
      </c>
      <c r="C374" s="85" t="s">
        <v>4158</v>
      </c>
      <c r="D374" s="85" t="s">
        <v>4159</v>
      </c>
      <c r="E374" s="49">
        <v>28001</v>
      </c>
      <c r="F374" s="49" t="str">
        <f>VLOOKUP(E374,'#材料'!A:B,2,FALSE)</f>
        <v>副本钥匙</v>
      </c>
      <c r="G374" s="49">
        <v>20</v>
      </c>
    </row>
    <row r="375" spans="1:7" ht="14.25">
      <c r="A375" s="49">
        <v>364</v>
      </c>
      <c r="B375" t="s">
        <v>4160</v>
      </c>
      <c r="C375" s="85" t="s">
        <v>4161</v>
      </c>
      <c r="D375" s="85" t="s">
        <v>4162</v>
      </c>
      <c r="E375" s="49">
        <v>28201</v>
      </c>
      <c r="F375" s="49" t="str">
        <f>VLOOKUP(E375,'#材料'!A:B,2,FALSE)</f>
        <v>深渊票</v>
      </c>
      <c r="G375" s="49">
        <v>30</v>
      </c>
    </row>
    <row r="376" spans="1:7" ht="14.25">
      <c r="A376" s="49">
        <v>365</v>
      </c>
      <c r="B376" t="s">
        <v>4163</v>
      </c>
      <c r="C376" s="85" t="s">
        <v>4164</v>
      </c>
      <c r="D376" s="85" t="s">
        <v>4165</v>
      </c>
      <c r="E376" s="49">
        <v>1009</v>
      </c>
      <c r="F376" s="49" t="str">
        <f>VLOOKUP(E376,'#材料'!A:B,2,FALSE)</f>
        <v>召唤石</v>
      </c>
      <c r="G376" s="49">
        <v>1</v>
      </c>
    </row>
    <row r="377" spans="1:7" ht="14.25">
      <c r="A377" s="49">
        <v>366</v>
      </c>
      <c r="B377" t="s">
        <v>4166</v>
      </c>
      <c r="C377" s="85" t="s">
        <v>4167</v>
      </c>
      <c r="D377" s="85" t="s">
        <v>4168</v>
      </c>
      <c r="E377" s="49">
        <v>1002</v>
      </c>
      <c r="F377" s="49" t="str">
        <f>VLOOKUP(E377,'#材料'!A:B,2,FALSE)</f>
        <v>钻石</v>
      </c>
      <c r="G377" s="49">
        <v>100</v>
      </c>
    </row>
    <row r="378" spans="1:7" ht="14.25">
      <c r="A378" s="49">
        <v>367</v>
      </c>
      <c r="B378" t="s">
        <v>4169</v>
      </c>
      <c r="C378" s="85" t="s">
        <v>4170</v>
      </c>
      <c r="D378" s="85" t="s">
        <v>4171</v>
      </c>
      <c r="E378" s="49">
        <v>28001</v>
      </c>
      <c r="F378" s="49" t="str">
        <f>VLOOKUP(E378,'#材料'!A:B,2,FALSE)</f>
        <v>副本钥匙</v>
      </c>
      <c r="G378" s="49">
        <v>20</v>
      </c>
    </row>
    <row r="379" spans="1:7" ht="14.25">
      <c r="A379" s="49">
        <v>368</v>
      </c>
      <c r="B379" t="s">
        <v>4172</v>
      </c>
      <c r="C379" s="85" t="s">
        <v>4173</v>
      </c>
      <c r="D379" s="85" t="s">
        <v>4174</v>
      </c>
      <c r="E379" s="49">
        <v>28201</v>
      </c>
      <c r="F379" s="49" t="str">
        <f>VLOOKUP(E379,'#材料'!A:B,2,FALSE)</f>
        <v>深渊票</v>
      </c>
      <c r="G379" s="49">
        <v>30</v>
      </c>
    </row>
    <row r="380" spans="1:7" ht="14.25">
      <c r="A380" s="49">
        <v>369</v>
      </c>
      <c r="B380" t="s">
        <v>4175</v>
      </c>
      <c r="C380" s="85" t="s">
        <v>4176</v>
      </c>
      <c r="D380" s="85" t="s">
        <v>4100</v>
      </c>
      <c r="E380" s="49">
        <v>1009</v>
      </c>
      <c r="F380" s="49" t="str">
        <f>VLOOKUP(E380,'#材料'!A:B,2,FALSE)</f>
        <v>召唤石</v>
      </c>
      <c r="G380" s="49">
        <v>1</v>
      </c>
    </row>
    <row r="381" spans="1:7" ht="14.25">
      <c r="A381" s="49">
        <v>370</v>
      </c>
      <c r="B381" t="s">
        <v>4177</v>
      </c>
      <c r="C381" s="85" t="s">
        <v>4178</v>
      </c>
      <c r="D381" s="85" t="s">
        <v>4179</v>
      </c>
      <c r="E381" s="49">
        <v>1002</v>
      </c>
      <c r="F381" s="49" t="str">
        <f>VLOOKUP(E381,'#材料'!A:B,2,FALSE)</f>
        <v>钻石</v>
      </c>
      <c r="G381" s="49">
        <v>50</v>
      </c>
    </row>
    <row r="382" spans="1:7" ht="14.25">
      <c r="A382" s="49">
        <v>371</v>
      </c>
      <c r="B382" t="s">
        <v>4180</v>
      </c>
      <c r="C382" s="85" t="s">
        <v>4181</v>
      </c>
      <c r="D382" s="85" t="s">
        <v>4182</v>
      </c>
      <c r="E382" s="49">
        <v>28001</v>
      </c>
      <c r="F382" s="49" t="str">
        <f>VLOOKUP(E382,'#材料'!A:B,2,FALSE)</f>
        <v>副本钥匙</v>
      </c>
      <c r="G382" s="49">
        <v>20</v>
      </c>
    </row>
    <row r="383" spans="1:7" ht="14.25">
      <c r="A383" s="49">
        <v>372</v>
      </c>
      <c r="B383" t="s">
        <v>4183</v>
      </c>
      <c r="C383" s="85" t="s">
        <v>4184</v>
      </c>
      <c r="D383" s="85" t="s">
        <v>4185</v>
      </c>
      <c r="E383" s="49">
        <v>28201</v>
      </c>
      <c r="F383" s="49" t="str">
        <f>VLOOKUP(E383,'#材料'!A:B,2,FALSE)</f>
        <v>深渊票</v>
      </c>
      <c r="G383" s="49">
        <v>30</v>
      </c>
    </row>
    <row r="384" spans="1:7" ht="14.25">
      <c r="A384" s="49">
        <v>373</v>
      </c>
      <c r="B384" t="s">
        <v>4186</v>
      </c>
      <c r="C384" s="85" t="s">
        <v>4187</v>
      </c>
      <c r="D384" s="85" t="s">
        <v>4188</v>
      </c>
      <c r="E384" s="49">
        <v>1001</v>
      </c>
      <c r="F384" s="49" t="str">
        <f>VLOOKUP(E384,'#材料'!A:B,2,FALSE)</f>
        <v>金币</v>
      </c>
      <c r="G384" s="49">
        <v>30000</v>
      </c>
    </row>
    <row r="385" spans="1:7" ht="14.25">
      <c r="A385" s="49">
        <v>374</v>
      </c>
      <c r="B385" t="s">
        <v>4189</v>
      </c>
      <c r="C385" s="85" t="s">
        <v>4190</v>
      </c>
      <c r="D385" s="85" t="s">
        <v>4191</v>
      </c>
      <c r="E385" s="49">
        <v>1002</v>
      </c>
      <c r="F385" s="49" t="str">
        <f>VLOOKUP(E385,'#材料'!A:B,2,FALSE)</f>
        <v>钻石</v>
      </c>
      <c r="G385" s="49">
        <v>50</v>
      </c>
    </row>
    <row r="386" spans="1:7" ht="14.25">
      <c r="A386" s="49">
        <v>375</v>
      </c>
      <c r="B386" t="s">
        <v>4192</v>
      </c>
      <c r="C386" s="85" t="s">
        <v>4193</v>
      </c>
      <c r="D386" s="85" t="s">
        <v>4194</v>
      </c>
      <c r="E386" s="49">
        <v>28001</v>
      </c>
      <c r="F386" s="49" t="str">
        <f>VLOOKUP(E386,'#材料'!A:B,2,FALSE)</f>
        <v>副本钥匙</v>
      </c>
      <c r="G386" s="49">
        <v>20</v>
      </c>
    </row>
    <row r="387" spans="1:7" ht="14.25">
      <c r="A387" s="49">
        <v>376</v>
      </c>
      <c r="B387" t="s">
        <v>4195</v>
      </c>
      <c r="C387" s="85" t="s">
        <v>4196</v>
      </c>
      <c r="D387" s="85" t="s">
        <v>4197</v>
      </c>
      <c r="E387" s="49">
        <v>28201</v>
      </c>
      <c r="F387" s="49" t="str">
        <f>VLOOKUP(E387,'#材料'!A:B,2,FALSE)</f>
        <v>深渊票</v>
      </c>
      <c r="G387" s="49">
        <v>30</v>
      </c>
    </row>
    <row r="388" spans="1:7" ht="14.25">
      <c r="A388" s="49">
        <v>377</v>
      </c>
      <c r="B388" t="s">
        <v>4198</v>
      </c>
      <c r="C388" s="85" t="s">
        <v>4199</v>
      </c>
      <c r="D388" s="85" t="s">
        <v>4200</v>
      </c>
      <c r="E388" s="49">
        <v>1001</v>
      </c>
      <c r="F388" s="49" t="str">
        <f>VLOOKUP(E388,'#材料'!A:B,2,FALSE)</f>
        <v>金币</v>
      </c>
      <c r="G388" s="49">
        <v>30000</v>
      </c>
    </row>
    <row r="389" spans="1:7" ht="14.25">
      <c r="A389" s="49">
        <v>378</v>
      </c>
      <c r="B389" t="s">
        <v>4201</v>
      </c>
      <c r="C389" s="85" t="s">
        <v>4202</v>
      </c>
      <c r="D389" s="85" t="s">
        <v>4203</v>
      </c>
      <c r="E389" s="49">
        <v>1002</v>
      </c>
      <c r="F389" s="49" t="str">
        <f>VLOOKUP(E389,'#材料'!A:B,2,FALSE)</f>
        <v>钻石</v>
      </c>
      <c r="G389" s="49">
        <v>50</v>
      </c>
    </row>
    <row r="390" spans="1:7" ht="14.25">
      <c r="A390" s="49">
        <v>379</v>
      </c>
      <c r="B390" t="s">
        <v>4204</v>
      </c>
      <c r="C390" s="85" t="s">
        <v>4205</v>
      </c>
      <c r="D390" s="85" t="s">
        <v>4206</v>
      </c>
      <c r="E390" s="49">
        <v>28001</v>
      </c>
      <c r="F390" s="49" t="str">
        <f>VLOOKUP(E390,'#材料'!A:B,2,FALSE)</f>
        <v>副本钥匙</v>
      </c>
      <c r="G390" s="49">
        <v>20</v>
      </c>
    </row>
    <row r="391" spans="1:7" ht="14.25">
      <c r="A391" s="49">
        <v>380</v>
      </c>
      <c r="B391" t="s">
        <v>4207</v>
      </c>
      <c r="C391" s="85" t="s">
        <v>4208</v>
      </c>
      <c r="D391" s="85" t="s">
        <v>4209</v>
      </c>
      <c r="E391" s="49">
        <v>28201</v>
      </c>
      <c r="F391" s="49" t="str">
        <f>VLOOKUP(E391,'#材料'!A:B,2,FALSE)</f>
        <v>深渊票</v>
      </c>
      <c r="G391" s="49">
        <v>30</v>
      </c>
    </row>
    <row r="392" spans="1:7" ht="14.25">
      <c r="A392" s="49">
        <v>381</v>
      </c>
      <c r="B392" t="s">
        <v>4210</v>
      </c>
      <c r="C392" s="85" t="s">
        <v>4211</v>
      </c>
      <c r="D392" s="85" t="s">
        <v>4212</v>
      </c>
      <c r="E392" s="49">
        <v>1001</v>
      </c>
      <c r="F392" s="49" t="str">
        <f>VLOOKUP(E392,'#材料'!A:B,2,FALSE)</f>
        <v>金币</v>
      </c>
      <c r="G392" s="49">
        <v>30000</v>
      </c>
    </row>
    <row r="393" spans="1:7" ht="14.25">
      <c r="A393" s="49">
        <v>382</v>
      </c>
      <c r="B393" t="s">
        <v>4213</v>
      </c>
      <c r="C393" s="85" t="s">
        <v>4214</v>
      </c>
      <c r="D393" s="85" t="s">
        <v>4215</v>
      </c>
      <c r="E393" s="49">
        <v>1002</v>
      </c>
      <c r="F393" s="49" t="str">
        <f>VLOOKUP(E393,'#材料'!A:B,2,FALSE)</f>
        <v>钻石</v>
      </c>
      <c r="G393" s="49">
        <v>50</v>
      </c>
    </row>
    <row r="394" spans="1:7" ht="14.25">
      <c r="A394" s="49">
        <v>383</v>
      </c>
      <c r="B394" t="s">
        <v>4216</v>
      </c>
      <c r="C394" s="85" t="s">
        <v>4217</v>
      </c>
      <c r="D394" s="85" t="s">
        <v>4218</v>
      </c>
      <c r="E394" s="49">
        <v>28001</v>
      </c>
      <c r="F394" s="49" t="str">
        <f>VLOOKUP(E394,'#材料'!A:B,2,FALSE)</f>
        <v>副本钥匙</v>
      </c>
      <c r="G394" s="49">
        <v>20</v>
      </c>
    </row>
    <row r="395" spans="1:7" ht="14.25">
      <c r="A395" s="49">
        <v>384</v>
      </c>
      <c r="B395" t="s">
        <v>4219</v>
      </c>
      <c r="C395" s="85" t="s">
        <v>4220</v>
      </c>
      <c r="D395" s="85" t="s">
        <v>4221</v>
      </c>
      <c r="E395" s="52">
        <v>31040</v>
      </c>
      <c r="F395" s="49" t="str">
        <f>VLOOKUP(E395,'#材料'!A:B,2,FALSE)</f>
        <v>腊八粥</v>
      </c>
      <c r="G395" s="49">
        <v>1</v>
      </c>
    </row>
    <row r="396" spans="1:7" ht="14.25">
      <c r="A396" s="49">
        <v>385</v>
      </c>
      <c r="B396" t="s">
        <v>4222</v>
      </c>
      <c r="C396" s="85" t="s">
        <v>4223</v>
      </c>
      <c r="D396" s="85" t="s">
        <v>4224</v>
      </c>
      <c r="E396" s="49">
        <v>1001</v>
      </c>
      <c r="F396" s="49" t="str">
        <f>VLOOKUP(E396,'#材料'!A:B,2,FALSE)</f>
        <v>金币</v>
      </c>
      <c r="G396" s="49">
        <v>30000</v>
      </c>
    </row>
    <row r="397" spans="1:7" ht="14.25">
      <c r="A397" s="49">
        <v>386</v>
      </c>
      <c r="B397" t="s">
        <v>4225</v>
      </c>
      <c r="C397" s="85" t="s">
        <v>4226</v>
      </c>
      <c r="D397" s="85" t="s">
        <v>4227</v>
      </c>
      <c r="E397" s="49">
        <v>1002</v>
      </c>
      <c r="F397" s="49" t="str">
        <f>VLOOKUP(E397,'#材料'!A:B,2,FALSE)</f>
        <v>钻石</v>
      </c>
      <c r="G397" s="49">
        <v>50</v>
      </c>
    </row>
    <row r="398" spans="1:7" ht="14.25">
      <c r="A398" s="49">
        <v>387</v>
      </c>
      <c r="B398" t="s">
        <v>4228</v>
      </c>
      <c r="C398" s="85" t="s">
        <v>4229</v>
      </c>
      <c r="D398" s="85" t="s">
        <v>4230</v>
      </c>
      <c r="E398" s="49">
        <v>28001</v>
      </c>
      <c r="F398" s="49" t="str">
        <f>VLOOKUP(E398,'#材料'!A:B,2,FALSE)</f>
        <v>副本钥匙</v>
      </c>
      <c r="G398" s="49">
        <v>20</v>
      </c>
    </row>
    <row r="399" spans="1:7" ht="14.25">
      <c r="A399" s="49">
        <v>388</v>
      </c>
      <c r="B399" t="s">
        <v>4231</v>
      </c>
      <c r="C399" s="85" t="s">
        <v>4232</v>
      </c>
      <c r="D399" s="85" t="s">
        <v>4233</v>
      </c>
      <c r="E399" s="49">
        <v>28201</v>
      </c>
      <c r="F399" s="49" t="str">
        <f>VLOOKUP(E399,'#材料'!A:B,2,FALSE)</f>
        <v>深渊票</v>
      </c>
      <c r="G399" s="49">
        <v>30</v>
      </c>
    </row>
    <row r="400" spans="1:7" ht="14.25">
      <c r="A400" s="49">
        <v>389</v>
      </c>
      <c r="B400" t="s">
        <v>4234</v>
      </c>
      <c r="C400" s="85" t="s">
        <v>4235</v>
      </c>
      <c r="D400" s="85" t="s">
        <v>4236</v>
      </c>
      <c r="E400" s="49">
        <v>1001</v>
      </c>
      <c r="F400" s="49" t="str">
        <f>VLOOKUP(E400,'#材料'!A:B,2,FALSE)</f>
        <v>金币</v>
      </c>
      <c r="G400" s="49">
        <v>30000</v>
      </c>
    </row>
    <row r="401" spans="1:7" ht="14.25">
      <c r="A401" s="49">
        <v>390</v>
      </c>
      <c r="B401" t="s">
        <v>4237</v>
      </c>
      <c r="C401" s="85" t="s">
        <v>4238</v>
      </c>
      <c r="D401" s="85" t="s">
        <v>4239</v>
      </c>
      <c r="E401" s="49">
        <v>1002</v>
      </c>
      <c r="F401" s="49" t="str">
        <f>VLOOKUP(E401,'#材料'!A:B,2,FALSE)</f>
        <v>钻石</v>
      </c>
      <c r="G401" s="49">
        <v>50</v>
      </c>
    </row>
    <row r="402" spans="1:7" ht="14.25">
      <c r="A402" s="49">
        <v>391</v>
      </c>
      <c r="B402" t="s">
        <v>4240</v>
      </c>
      <c r="C402" s="85" t="s">
        <v>4241</v>
      </c>
      <c r="D402" s="85" t="s">
        <v>4242</v>
      </c>
      <c r="E402" s="49">
        <v>28001</v>
      </c>
      <c r="F402" s="49" t="str">
        <f>VLOOKUP(E402,'#材料'!A:B,2,FALSE)</f>
        <v>副本钥匙</v>
      </c>
      <c r="G402" s="49">
        <v>20</v>
      </c>
    </row>
    <row r="403" spans="1:7" ht="14.25">
      <c r="A403" s="49">
        <v>392</v>
      </c>
      <c r="B403" t="s">
        <v>4243</v>
      </c>
      <c r="C403" s="85" t="s">
        <v>4244</v>
      </c>
      <c r="D403" s="85" t="s">
        <v>4245</v>
      </c>
      <c r="E403" s="49">
        <v>28201</v>
      </c>
      <c r="F403" s="49" t="str">
        <f>VLOOKUP(E403,'#材料'!A:B,2,FALSE)</f>
        <v>深渊票</v>
      </c>
      <c r="G403" s="49">
        <v>30</v>
      </c>
    </row>
    <row r="404" spans="1:7" ht="14.25">
      <c r="A404" s="49">
        <v>393</v>
      </c>
      <c r="B404" t="s">
        <v>4246</v>
      </c>
      <c r="C404" s="85" t="s">
        <v>4247</v>
      </c>
      <c r="D404" s="85" t="s">
        <v>4248</v>
      </c>
      <c r="E404" s="49">
        <v>1001</v>
      </c>
      <c r="F404" s="49" t="str">
        <f>VLOOKUP(E404,'#材料'!A:B,2,FALSE)</f>
        <v>金币</v>
      </c>
      <c r="G404" s="49">
        <v>30000</v>
      </c>
    </row>
    <row r="405" spans="1:7" ht="14.25">
      <c r="A405" s="49">
        <v>394</v>
      </c>
      <c r="B405" t="s">
        <v>4249</v>
      </c>
      <c r="C405" s="85" t="s">
        <v>4250</v>
      </c>
      <c r="D405" s="85" t="s">
        <v>4251</v>
      </c>
      <c r="E405" s="49">
        <v>1002</v>
      </c>
      <c r="F405" s="49" t="str">
        <f>VLOOKUP(E405,'#材料'!A:B,2,FALSE)</f>
        <v>钻石</v>
      </c>
      <c r="G405" s="49">
        <v>50</v>
      </c>
    </row>
    <row r="406" spans="1:7" ht="14.25">
      <c r="A406" s="49">
        <v>395</v>
      </c>
      <c r="B406" t="s">
        <v>4252</v>
      </c>
      <c r="C406" s="85" t="s">
        <v>4253</v>
      </c>
      <c r="D406" s="85" t="s">
        <v>4254</v>
      </c>
      <c r="E406" s="49">
        <v>28001</v>
      </c>
      <c r="F406" s="49" t="str">
        <f>VLOOKUP(E406,'#材料'!A:B,2,FALSE)</f>
        <v>副本钥匙</v>
      </c>
      <c r="G406" s="49">
        <v>20</v>
      </c>
    </row>
    <row r="407" spans="1:7" ht="14.25">
      <c r="A407" s="49">
        <v>396</v>
      </c>
      <c r="B407" t="s">
        <v>4255</v>
      </c>
      <c r="C407" s="85" t="s">
        <v>4256</v>
      </c>
      <c r="D407" s="85" t="s">
        <v>4257</v>
      </c>
      <c r="E407" s="49">
        <v>28201</v>
      </c>
      <c r="F407" s="49" t="str">
        <f>VLOOKUP(E407,'#材料'!A:B,2,FALSE)</f>
        <v>深渊票</v>
      </c>
      <c r="G407" s="49">
        <v>30</v>
      </c>
    </row>
    <row r="408" spans="1:7" ht="14.25">
      <c r="A408" s="49">
        <v>397</v>
      </c>
      <c r="B408" t="s">
        <v>4258</v>
      </c>
      <c r="C408" s="85" t="s">
        <v>4259</v>
      </c>
      <c r="D408" s="85" t="s">
        <v>4260</v>
      </c>
      <c r="E408" s="49">
        <v>1001</v>
      </c>
      <c r="F408" s="49" t="str">
        <f>VLOOKUP(E408,'#材料'!A:B,2,FALSE)</f>
        <v>金币</v>
      </c>
      <c r="G408" s="49">
        <v>30000</v>
      </c>
    </row>
    <row r="409" spans="1:7" ht="14.25">
      <c r="A409" s="49">
        <v>398</v>
      </c>
      <c r="B409" t="s">
        <v>4261</v>
      </c>
      <c r="C409" s="85" t="s">
        <v>4262</v>
      </c>
      <c r="D409" s="85" t="s">
        <v>4263</v>
      </c>
      <c r="E409" s="49">
        <v>1002</v>
      </c>
      <c r="F409" s="49" t="str">
        <f>VLOOKUP(E409,'#材料'!A:B,2,FALSE)</f>
        <v>钻石</v>
      </c>
      <c r="G409" s="49">
        <v>50</v>
      </c>
    </row>
    <row r="410" spans="1:7" ht="14.25">
      <c r="A410" s="49">
        <v>399</v>
      </c>
      <c r="B410" t="s">
        <v>4264</v>
      </c>
      <c r="C410" s="85" t="s">
        <v>4265</v>
      </c>
      <c r="D410" s="85" t="s">
        <v>4266</v>
      </c>
      <c r="E410" s="49">
        <v>28001</v>
      </c>
      <c r="F410" s="49" t="str">
        <f>VLOOKUP(E410,'#材料'!A:B,2,FALSE)</f>
        <v>副本钥匙</v>
      </c>
      <c r="G410" s="49">
        <v>20</v>
      </c>
    </row>
    <row r="411" spans="1:7" ht="14.25">
      <c r="A411" s="49">
        <v>400</v>
      </c>
      <c r="B411" t="s">
        <v>4267</v>
      </c>
      <c r="C411" s="85" t="s">
        <v>4268</v>
      </c>
      <c r="D411" s="85" t="s">
        <v>4269</v>
      </c>
      <c r="E411" s="49">
        <v>28201</v>
      </c>
      <c r="F411" s="49" t="str">
        <f>VLOOKUP(E411,'#材料'!A:B,2,FALSE)</f>
        <v>深渊票</v>
      </c>
      <c r="G411" s="49">
        <v>30</v>
      </c>
    </row>
    <row r="412" spans="1:7" ht="14.25">
      <c r="A412" s="49">
        <v>401</v>
      </c>
      <c r="B412" t="s">
        <v>4270</v>
      </c>
      <c r="C412" s="85" t="s">
        <v>4271</v>
      </c>
      <c r="D412" s="85" t="s">
        <v>4272</v>
      </c>
      <c r="E412" s="49">
        <v>1001</v>
      </c>
      <c r="F412" s="49" t="str">
        <f>VLOOKUP(E412,'#材料'!A:B,2,FALSE)</f>
        <v>金币</v>
      </c>
      <c r="G412" s="49">
        <v>30000</v>
      </c>
    </row>
    <row r="413" spans="1:7" ht="14.25">
      <c r="A413" s="49">
        <v>402</v>
      </c>
      <c r="B413" t="s">
        <v>4273</v>
      </c>
      <c r="C413" s="85" t="s">
        <v>4274</v>
      </c>
      <c r="D413" s="85" t="s">
        <v>4275</v>
      </c>
      <c r="E413" s="49">
        <v>1002</v>
      </c>
      <c r="F413" s="49" t="str">
        <f>VLOOKUP(E413,'#材料'!A:B,2,FALSE)</f>
        <v>钻石</v>
      </c>
      <c r="G413" s="49">
        <v>50</v>
      </c>
    </row>
    <row r="414" spans="1:7" ht="14.25">
      <c r="A414" s="49">
        <v>403</v>
      </c>
      <c r="B414" t="s">
        <v>4276</v>
      </c>
      <c r="C414" s="85" t="s">
        <v>4277</v>
      </c>
      <c r="D414" s="85" t="s">
        <v>4278</v>
      </c>
      <c r="E414" s="49">
        <v>28001</v>
      </c>
      <c r="F414" s="49" t="str">
        <f>VLOOKUP(E414,'#材料'!A:B,2,FALSE)</f>
        <v>副本钥匙</v>
      </c>
      <c r="G414" s="49">
        <v>20</v>
      </c>
    </row>
    <row r="415" spans="1:7" ht="14.25">
      <c r="A415" s="49">
        <v>404</v>
      </c>
      <c r="B415" t="s">
        <v>4279</v>
      </c>
      <c r="C415" s="85" t="s">
        <v>4280</v>
      </c>
      <c r="D415" s="85" t="s">
        <v>4281</v>
      </c>
      <c r="E415" s="49">
        <v>28201</v>
      </c>
      <c r="F415" s="49" t="str">
        <f>VLOOKUP(E415,'#材料'!A:B,2,FALSE)</f>
        <v>深渊票</v>
      </c>
      <c r="G415" s="49">
        <v>30</v>
      </c>
    </row>
    <row r="416" spans="1:7" ht="14.25">
      <c r="A416" s="49">
        <v>405</v>
      </c>
      <c r="B416" t="s">
        <v>4282</v>
      </c>
      <c r="C416" s="85" t="s">
        <v>4283</v>
      </c>
      <c r="D416" s="85" t="s">
        <v>4284</v>
      </c>
      <c r="E416" s="52">
        <v>31042</v>
      </c>
      <c r="F416" s="49" t="str">
        <f>VLOOKUP(E416,'#材料'!A:B,2,FALSE)</f>
        <v>爱心巧克力</v>
      </c>
      <c r="G416" s="49">
        <v>1</v>
      </c>
    </row>
    <row r="417" spans="1:7" ht="14.25">
      <c r="A417" s="49">
        <v>406</v>
      </c>
      <c r="B417" t="s">
        <v>4285</v>
      </c>
      <c r="C417" s="85" t="s">
        <v>4286</v>
      </c>
      <c r="D417" s="85" t="s">
        <v>4287</v>
      </c>
      <c r="E417" s="52">
        <v>31041</v>
      </c>
      <c r="F417" s="49" t="str">
        <f>VLOOKUP(E417,'#材料'!A:B,2,FALSE)</f>
        <v>年年有鱼</v>
      </c>
      <c r="G417" s="49">
        <v>1</v>
      </c>
    </row>
    <row r="418" spans="1:7" ht="14.25">
      <c r="A418" s="49">
        <v>407</v>
      </c>
      <c r="B418" t="s">
        <v>4288</v>
      </c>
      <c r="C418" s="85" t="s">
        <v>4289</v>
      </c>
      <c r="D418" s="85" t="s">
        <v>4290</v>
      </c>
      <c r="E418" s="52">
        <v>31041</v>
      </c>
      <c r="F418" s="49" t="str">
        <f>VLOOKUP(E418,'#材料'!A:B,2,FALSE)</f>
        <v>年年有鱼</v>
      </c>
      <c r="G418" s="49">
        <v>1</v>
      </c>
    </row>
    <row r="419" spans="1:7" ht="14.25">
      <c r="A419" s="49">
        <v>408</v>
      </c>
      <c r="B419" t="s">
        <v>4291</v>
      </c>
      <c r="C419" s="85" t="s">
        <v>4292</v>
      </c>
      <c r="D419" s="85" t="s">
        <v>4293</v>
      </c>
      <c r="E419" s="49">
        <v>28201</v>
      </c>
      <c r="F419" s="49" t="str">
        <f>VLOOKUP(E419,'#材料'!A:B,2,FALSE)</f>
        <v>深渊票</v>
      </c>
      <c r="G419" s="49">
        <v>30</v>
      </c>
    </row>
    <row r="420" spans="1:7" ht="14.25">
      <c r="A420" s="49">
        <v>409</v>
      </c>
      <c r="B420" t="s">
        <v>4294</v>
      </c>
      <c r="C420" s="85" t="s">
        <v>4295</v>
      </c>
      <c r="D420" s="85" t="s">
        <v>4296</v>
      </c>
      <c r="E420" s="49">
        <v>1001</v>
      </c>
      <c r="F420" s="49" t="str">
        <f>VLOOKUP(E420,'#材料'!A:B,2,FALSE)</f>
        <v>金币</v>
      </c>
      <c r="G420" s="49">
        <v>30000</v>
      </c>
    </row>
    <row r="421" spans="1:7" ht="14.25">
      <c r="A421" s="49">
        <v>410</v>
      </c>
      <c r="B421" t="s">
        <v>4297</v>
      </c>
      <c r="C421" s="85" t="s">
        <v>4298</v>
      </c>
      <c r="D421" s="85" t="s">
        <v>4299</v>
      </c>
      <c r="E421" s="49">
        <v>1002</v>
      </c>
      <c r="F421" s="49" t="str">
        <f>VLOOKUP(E421,'#材料'!A:B,2,FALSE)</f>
        <v>钻石</v>
      </c>
      <c r="G421" s="49">
        <v>50</v>
      </c>
    </row>
    <row r="422" spans="1:7" ht="14.25">
      <c r="A422" s="49">
        <v>411</v>
      </c>
      <c r="B422" t="s">
        <v>4300</v>
      </c>
      <c r="C422" s="85" t="s">
        <v>4301</v>
      </c>
      <c r="D422" s="85" t="s">
        <v>4302</v>
      </c>
      <c r="E422" s="49">
        <v>28001</v>
      </c>
      <c r="F422" s="49" t="str">
        <f>VLOOKUP(E422,'#材料'!A:B,2,FALSE)</f>
        <v>副本钥匙</v>
      </c>
      <c r="G422" s="49">
        <v>20</v>
      </c>
    </row>
    <row r="423" spans="1:7" ht="14.25">
      <c r="A423" s="49">
        <v>412</v>
      </c>
      <c r="B423" t="s">
        <v>4303</v>
      </c>
      <c r="C423" s="85" t="s">
        <v>4304</v>
      </c>
      <c r="D423" s="85" t="s">
        <v>4305</v>
      </c>
      <c r="E423" s="49">
        <v>28201</v>
      </c>
      <c r="F423" s="49" t="str">
        <f>VLOOKUP(E423,'#材料'!A:B,2,FALSE)</f>
        <v>深渊票</v>
      </c>
      <c r="G423" s="49">
        <v>30</v>
      </c>
    </row>
    <row r="424" spans="1:7" ht="14.25">
      <c r="A424" s="49">
        <v>413</v>
      </c>
      <c r="B424" t="s">
        <v>4306</v>
      </c>
      <c r="C424" s="85" t="s">
        <v>4307</v>
      </c>
      <c r="D424" s="85" t="s">
        <v>4308</v>
      </c>
      <c r="E424" s="49">
        <v>1001</v>
      </c>
      <c r="F424" s="49" t="str">
        <f>VLOOKUP(E424,'#材料'!A:B,2,FALSE)</f>
        <v>金币</v>
      </c>
      <c r="G424" s="49">
        <v>30000</v>
      </c>
    </row>
    <row r="425" spans="1:7" ht="14.25">
      <c r="A425" s="49">
        <v>414</v>
      </c>
      <c r="B425" t="s">
        <v>4309</v>
      </c>
      <c r="C425" s="85" t="s">
        <v>4310</v>
      </c>
      <c r="D425" s="85" t="s">
        <v>4311</v>
      </c>
      <c r="E425" s="49">
        <v>1002</v>
      </c>
      <c r="F425" s="49" t="str">
        <f>VLOOKUP(E425,'#材料'!A:B,2,FALSE)</f>
        <v>钻石</v>
      </c>
      <c r="G425" s="49">
        <v>50</v>
      </c>
    </row>
    <row r="426" spans="1:7" ht="14.25">
      <c r="A426" s="49">
        <v>415</v>
      </c>
      <c r="B426" t="s">
        <v>4312</v>
      </c>
      <c r="C426" s="85" t="s">
        <v>4313</v>
      </c>
      <c r="D426" s="85" t="s">
        <v>4314</v>
      </c>
      <c r="E426" s="49">
        <v>28001</v>
      </c>
      <c r="F426" s="49" t="str">
        <f>VLOOKUP(E426,'#材料'!A:B,2,FALSE)</f>
        <v>副本钥匙</v>
      </c>
      <c r="G426" s="49">
        <v>20</v>
      </c>
    </row>
    <row r="427" spans="1:7" ht="14.25">
      <c r="A427" s="49">
        <v>416</v>
      </c>
      <c r="B427" t="s">
        <v>4315</v>
      </c>
      <c r="C427" s="85" t="s">
        <v>4316</v>
      </c>
      <c r="D427" s="85" t="s">
        <v>4317</v>
      </c>
      <c r="E427" s="49">
        <v>28201</v>
      </c>
      <c r="F427" s="49" t="str">
        <f>VLOOKUP(E427,'#材料'!A:B,2,FALSE)</f>
        <v>深渊票</v>
      </c>
      <c r="G427" s="49">
        <v>30</v>
      </c>
    </row>
    <row r="428" spans="1:7" ht="14.25">
      <c r="A428" s="49">
        <v>417</v>
      </c>
      <c r="B428" t="s">
        <v>4318</v>
      </c>
      <c r="C428" s="85" t="s">
        <v>4319</v>
      </c>
      <c r="D428" s="85" t="s">
        <v>4320</v>
      </c>
      <c r="E428" s="49">
        <v>1001</v>
      </c>
      <c r="F428" s="49" t="str">
        <f>VLOOKUP(E428,'#材料'!A:B,2,FALSE)</f>
        <v>金币</v>
      </c>
      <c r="G428" s="49">
        <v>30000</v>
      </c>
    </row>
    <row r="429" spans="1:7" ht="14.25">
      <c r="A429" s="49">
        <v>418</v>
      </c>
      <c r="B429" t="s">
        <v>4321</v>
      </c>
      <c r="C429" s="85" t="s">
        <v>4322</v>
      </c>
      <c r="D429" s="85" t="s">
        <v>4323</v>
      </c>
      <c r="E429" s="49">
        <v>1002</v>
      </c>
      <c r="F429" s="49" t="str">
        <f>VLOOKUP(E429,'#材料'!A:B,2,FALSE)</f>
        <v>钻石</v>
      </c>
      <c r="G429" s="49">
        <v>50</v>
      </c>
    </row>
    <row r="430" spans="1:7" ht="14.25">
      <c r="A430" s="49">
        <v>419</v>
      </c>
      <c r="B430" t="s">
        <v>4324</v>
      </c>
      <c r="C430" s="85" t="s">
        <v>4325</v>
      </c>
      <c r="D430" s="85" t="s">
        <v>4326</v>
      </c>
      <c r="E430" s="49">
        <v>28001</v>
      </c>
      <c r="F430" s="49" t="str">
        <f>VLOOKUP(E430,'#材料'!A:B,2,FALSE)</f>
        <v>副本钥匙</v>
      </c>
      <c r="G430" s="49">
        <v>20</v>
      </c>
    </row>
    <row r="431" spans="1:7" ht="14.25">
      <c r="A431" s="49">
        <v>420</v>
      </c>
      <c r="B431" t="s">
        <v>4327</v>
      </c>
      <c r="C431" s="85" t="s">
        <v>4328</v>
      </c>
      <c r="D431" s="85" t="s">
        <v>4329</v>
      </c>
      <c r="E431" s="49">
        <v>28201</v>
      </c>
      <c r="F431" s="49" t="str">
        <f>VLOOKUP(E431,'#材料'!A:B,2,FALSE)</f>
        <v>深渊票</v>
      </c>
      <c r="G431" s="49">
        <v>30</v>
      </c>
    </row>
    <row r="432" spans="1:7" ht="14.25">
      <c r="A432" s="49">
        <v>421</v>
      </c>
      <c r="B432" t="s">
        <v>4330</v>
      </c>
      <c r="C432" s="85" t="s">
        <v>4331</v>
      </c>
      <c r="D432" s="85" t="s">
        <v>4332</v>
      </c>
      <c r="E432" s="52">
        <v>31039</v>
      </c>
      <c r="F432" s="49" t="str">
        <f>VLOOKUP(E432,'#材料'!A:B,2,FALSE)</f>
        <v>元宵</v>
      </c>
      <c r="G432" s="49">
        <v>1</v>
      </c>
    </row>
    <row r="433" spans="1:7" ht="14.25">
      <c r="A433" s="49">
        <v>422</v>
      </c>
      <c r="B433" t="s">
        <v>4333</v>
      </c>
      <c r="C433" s="85" t="s">
        <v>4334</v>
      </c>
      <c r="D433" s="85" t="s">
        <v>4335</v>
      </c>
      <c r="E433" s="49">
        <v>1002</v>
      </c>
      <c r="F433" s="49" t="str">
        <f>VLOOKUP(E433,'#材料'!A:B,2,FALSE)</f>
        <v>钻石</v>
      </c>
      <c r="G433" s="49">
        <v>50</v>
      </c>
    </row>
    <row r="434" spans="1:7" ht="14.25">
      <c r="A434" s="49">
        <v>423</v>
      </c>
      <c r="B434" t="s">
        <v>4336</v>
      </c>
      <c r="C434" s="85" t="s">
        <v>4337</v>
      </c>
      <c r="D434" s="85" t="s">
        <v>4338</v>
      </c>
      <c r="E434" s="49">
        <v>28001</v>
      </c>
      <c r="F434" s="49" t="str">
        <f>VLOOKUP(E434,'#材料'!A:B,2,FALSE)</f>
        <v>副本钥匙</v>
      </c>
      <c r="G434" s="49">
        <v>20</v>
      </c>
    </row>
    <row r="435" spans="1:7" ht="14.25">
      <c r="A435" s="49">
        <v>424</v>
      </c>
      <c r="B435" t="s">
        <v>4339</v>
      </c>
      <c r="C435" s="85" t="s">
        <v>4340</v>
      </c>
      <c r="D435" s="85" t="s">
        <v>4341</v>
      </c>
      <c r="E435" s="49">
        <v>28201</v>
      </c>
      <c r="F435" s="49" t="str">
        <f>VLOOKUP(E435,'#材料'!A:B,2,FALSE)</f>
        <v>深渊票</v>
      </c>
      <c r="G435" s="49">
        <v>30</v>
      </c>
    </row>
    <row r="436" spans="1:7" ht="14.25">
      <c r="A436" s="49">
        <v>425</v>
      </c>
      <c r="B436" t="s">
        <v>4342</v>
      </c>
      <c r="C436" s="85" t="s">
        <v>4343</v>
      </c>
      <c r="D436" s="85" t="s">
        <v>4344</v>
      </c>
      <c r="E436" s="49">
        <v>1001</v>
      </c>
      <c r="F436" s="49" t="str">
        <f>VLOOKUP(E436,'#材料'!A:B,2,FALSE)</f>
        <v>金币</v>
      </c>
      <c r="G436" s="49">
        <v>30000</v>
      </c>
    </row>
    <row r="437" spans="1:7" ht="14.25">
      <c r="A437" s="49">
        <v>426</v>
      </c>
      <c r="B437" t="s">
        <v>4345</v>
      </c>
      <c r="C437" s="85" t="s">
        <v>4346</v>
      </c>
      <c r="D437" s="85" t="s">
        <v>4347</v>
      </c>
      <c r="E437" s="49">
        <v>1002</v>
      </c>
      <c r="F437" s="49" t="str">
        <f>VLOOKUP(E437,'#材料'!A:B,2,FALSE)</f>
        <v>钻石</v>
      </c>
      <c r="G437" s="49">
        <v>50</v>
      </c>
    </row>
    <row r="438" spans="1:7" ht="14.25">
      <c r="A438" s="49">
        <v>427</v>
      </c>
      <c r="B438" t="s">
        <v>4348</v>
      </c>
      <c r="C438" s="85" t="s">
        <v>4349</v>
      </c>
      <c r="D438" s="85" t="s">
        <v>4350</v>
      </c>
      <c r="E438" s="49">
        <v>28001</v>
      </c>
      <c r="F438" s="49" t="str">
        <f>VLOOKUP(E438,'#材料'!A:B,2,FALSE)</f>
        <v>副本钥匙</v>
      </c>
      <c r="G438" s="49">
        <v>38</v>
      </c>
    </row>
    <row r="439" spans="1:7" ht="14.25">
      <c r="A439" s="49">
        <v>428</v>
      </c>
      <c r="B439" t="s">
        <v>4351</v>
      </c>
      <c r="C439" s="85" t="s">
        <v>4352</v>
      </c>
      <c r="D439" s="85" t="s">
        <v>4353</v>
      </c>
      <c r="E439" s="49">
        <v>28201</v>
      </c>
      <c r="F439" s="49" t="str">
        <f>VLOOKUP(E439,'#材料'!A:B,2,FALSE)</f>
        <v>深渊票</v>
      </c>
      <c r="G439" s="49">
        <v>30</v>
      </c>
    </row>
    <row r="440" spans="1:7" ht="14.25">
      <c r="A440" s="49">
        <v>429</v>
      </c>
      <c r="B440" t="s">
        <v>4354</v>
      </c>
      <c r="C440" s="85" t="s">
        <v>4355</v>
      </c>
      <c r="D440" s="85" t="s">
        <v>4356</v>
      </c>
      <c r="E440" s="49">
        <v>1001</v>
      </c>
      <c r="F440" s="49" t="str">
        <f>VLOOKUP(E440,'#材料'!A:B,2,FALSE)</f>
        <v>金币</v>
      </c>
      <c r="G440" s="49">
        <v>30000</v>
      </c>
    </row>
    <row r="441" spans="1:7" ht="14.25">
      <c r="A441" s="49">
        <v>430</v>
      </c>
      <c r="B441" t="s">
        <v>4357</v>
      </c>
      <c r="C441" s="85" t="s">
        <v>4358</v>
      </c>
      <c r="D441" s="85" t="s">
        <v>4359</v>
      </c>
      <c r="E441" s="49">
        <v>1002</v>
      </c>
      <c r="F441" s="49" t="str">
        <f>VLOOKUP(E441,'#材料'!A:B,2,FALSE)</f>
        <v>钻石</v>
      </c>
      <c r="G441" s="49">
        <v>50</v>
      </c>
    </row>
    <row r="442" spans="1:7" ht="14.25">
      <c r="A442" s="49">
        <v>431</v>
      </c>
      <c r="B442" t="s">
        <v>4360</v>
      </c>
      <c r="C442" s="85" t="s">
        <v>4361</v>
      </c>
      <c r="D442" s="85" t="s">
        <v>4362</v>
      </c>
      <c r="E442" s="49">
        <v>28001</v>
      </c>
      <c r="F442" s="49" t="str">
        <f>VLOOKUP(E442,'#材料'!A:B,2,FALSE)</f>
        <v>副本钥匙</v>
      </c>
      <c r="G442" s="49">
        <v>20</v>
      </c>
    </row>
    <row r="443" spans="1:7" ht="14.25">
      <c r="A443" s="49">
        <v>432</v>
      </c>
      <c r="B443" t="s">
        <v>4363</v>
      </c>
      <c r="C443" s="85" t="s">
        <v>4364</v>
      </c>
      <c r="D443" s="85" t="s">
        <v>4365</v>
      </c>
      <c r="E443" s="49">
        <v>28201</v>
      </c>
      <c r="F443" s="49" t="str">
        <f>VLOOKUP(E443,'#材料'!A:B,2,FALSE)</f>
        <v>深渊票</v>
      </c>
      <c r="G443" s="49">
        <v>30</v>
      </c>
    </row>
    <row r="444" spans="1:7" ht="14.25">
      <c r="A444" s="49">
        <v>433</v>
      </c>
      <c r="B444" t="s">
        <v>4366</v>
      </c>
      <c r="C444" s="85" t="s">
        <v>4367</v>
      </c>
      <c r="D444" s="85" t="s">
        <v>4368</v>
      </c>
      <c r="E444" s="49">
        <v>1001</v>
      </c>
      <c r="F444" s="49" t="str">
        <f>VLOOKUP(E444,'#材料'!A:B,2,FALSE)</f>
        <v>金币</v>
      </c>
      <c r="G444" s="49">
        <v>30000</v>
      </c>
    </row>
    <row r="445" spans="1:7" ht="14.25">
      <c r="A445" s="49">
        <v>434</v>
      </c>
      <c r="B445" t="s">
        <v>4369</v>
      </c>
      <c r="C445" s="85" t="s">
        <v>4370</v>
      </c>
      <c r="D445" s="85" t="s">
        <v>4371</v>
      </c>
      <c r="E445" s="49">
        <v>1002</v>
      </c>
      <c r="F445" s="49" t="str">
        <f>VLOOKUP(E445,'#材料'!A:B,2,FALSE)</f>
        <v>钻石</v>
      </c>
      <c r="G445" s="49">
        <v>50</v>
      </c>
    </row>
    <row r="446" spans="1:7" ht="14.25">
      <c r="A446" s="49">
        <v>435</v>
      </c>
      <c r="B446" t="s">
        <v>4372</v>
      </c>
      <c r="C446" s="85" t="s">
        <v>4373</v>
      </c>
      <c r="D446" s="85" t="s">
        <v>4374</v>
      </c>
      <c r="E446" s="49">
        <v>28001</v>
      </c>
      <c r="F446" s="49" t="str">
        <f>VLOOKUP(E446,'#材料'!A:B,2,FALSE)</f>
        <v>副本钥匙</v>
      </c>
      <c r="G446" s="49">
        <v>20</v>
      </c>
    </row>
    <row r="447" spans="1:7" ht="14.25">
      <c r="A447" s="49">
        <v>436</v>
      </c>
      <c r="B447" t="s">
        <v>4375</v>
      </c>
      <c r="C447" s="85" t="s">
        <v>4376</v>
      </c>
      <c r="D447" s="85" t="s">
        <v>4377</v>
      </c>
      <c r="E447" s="49">
        <v>28201</v>
      </c>
      <c r="F447" s="49" t="str">
        <f>VLOOKUP(E447,'#材料'!A:B,2,FALSE)</f>
        <v>深渊票</v>
      </c>
      <c r="G447" s="49">
        <v>30</v>
      </c>
    </row>
    <row r="448" spans="1:7" ht="14.25">
      <c r="A448" s="49">
        <v>437</v>
      </c>
      <c r="B448" t="s">
        <v>4378</v>
      </c>
      <c r="C448" s="85" t="s">
        <v>4379</v>
      </c>
      <c r="D448" s="85" t="s">
        <v>4380</v>
      </c>
      <c r="E448" s="49">
        <v>1001</v>
      </c>
      <c r="F448" s="49" t="str">
        <f>VLOOKUP(E448,'#材料'!A:B,2,FALSE)</f>
        <v>金币</v>
      </c>
      <c r="G448" s="49">
        <v>30000</v>
      </c>
    </row>
    <row r="449" spans="1:7" ht="14.25">
      <c r="A449" s="49">
        <v>438</v>
      </c>
      <c r="B449" t="s">
        <v>4381</v>
      </c>
      <c r="C449" s="85" t="s">
        <v>4382</v>
      </c>
      <c r="D449" s="85" t="s">
        <v>4383</v>
      </c>
      <c r="E449" s="49">
        <v>1002</v>
      </c>
      <c r="F449" s="49" t="str">
        <f>VLOOKUP(E449,'#材料'!A:B,2,FALSE)</f>
        <v>钻石</v>
      </c>
      <c r="G449" s="49">
        <v>50</v>
      </c>
    </row>
    <row r="450" spans="1:7" ht="14.25">
      <c r="A450" s="49">
        <v>439</v>
      </c>
      <c r="B450" t="s">
        <v>4384</v>
      </c>
      <c r="C450" s="85" t="s">
        <v>4385</v>
      </c>
      <c r="D450" s="85" t="s">
        <v>4386</v>
      </c>
      <c r="E450" s="49">
        <v>28001</v>
      </c>
      <c r="F450" s="49" t="str">
        <f>VLOOKUP(E450,'#材料'!A:B,2,FALSE)</f>
        <v>副本钥匙</v>
      </c>
      <c r="G450" s="49">
        <v>20</v>
      </c>
    </row>
    <row r="451" spans="1:7" ht="14.25">
      <c r="A451" s="49">
        <v>440</v>
      </c>
      <c r="B451" t="s">
        <v>4387</v>
      </c>
      <c r="C451" s="85" t="s">
        <v>4388</v>
      </c>
      <c r="D451" s="85" t="s">
        <v>4389</v>
      </c>
      <c r="E451" s="49">
        <v>28201</v>
      </c>
      <c r="F451" s="49" t="str">
        <f>VLOOKUP(E451,'#材料'!A:B,2,FALSE)</f>
        <v>深渊票</v>
      </c>
      <c r="G451" s="49">
        <v>30</v>
      </c>
    </row>
    <row r="452" spans="1:7" ht="14.25">
      <c r="A452" s="49">
        <v>441</v>
      </c>
      <c r="B452" t="s">
        <v>4390</v>
      </c>
      <c r="C452" s="85" t="s">
        <v>4391</v>
      </c>
      <c r="D452" s="85" t="s">
        <v>4392</v>
      </c>
      <c r="E452" s="49">
        <v>1001</v>
      </c>
      <c r="F452" s="49" t="str">
        <f>VLOOKUP(E452,'#材料'!A:B,2,FALSE)</f>
        <v>金币</v>
      </c>
      <c r="G452" s="49">
        <v>30000</v>
      </c>
    </row>
    <row r="453" spans="1:7" ht="14.25">
      <c r="A453" s="49">
        <v>442</v>
      </c>
      <c r="B453" t="s">
        <v>4393</v>
      </c>
      <c r="C453" s="85" t="s">
        <v>4394</v>
      </c>
      <c r="D453" s="85" t="s">
        <v>4395</v>
      </c>
      <c r="E453" s="49">
        <v>1002</v>
      </c>
      <c r="F453" s="49" t="str">
        <f>VLOOKUP(E453,'#材料'!A:B,2,FALSE)</f>
        <v>钻石</v>
      </c>
      <c r="G453" s="49">
        <v>50</v>
      </c>
    </row>
    <row r="454" spans="1:7" ht="14.25">
      <c r="A454" s="49">
        <v>443</v>
      </c>
      <c r="B454" t="s">
        <v>4396</v>
      </c>
      <c r="C454" s="85" t="s">
        <v>4397</v>
      </c>
      <c r="D454" s="85" t="s">
        <v>4398</v>
      </c>
      <c r="E454" s="49">
        <v>28001</v>
      </c>
      <c r="F454" s="49" t="str">
        <f>VLOOKUP(E454,'#材料'!A:B,2,FALSE)</f>
        <v>副本钥匙</v>
      </c>
      <c r="G454" s="49">
        <v>20</v>
      </c>
    </row>
    <row r="455" spans="1:7" ht="14.25">
      <c r="A455" s="49">
        <v>444</v>
      </c>
      <c r="B455" t="s">
        <v>4399</v>
      </c>
      <c r="C455" s="85" t="s">
        <v>4400</v>
      </c>
      <c r="D455" s="85" t="s">
        <v>4401</v>
      </c>
      <c r="E455" s="49">
        <v>28201</v>
      </c>
      <c r="F455" s="49" t="str">
        <f>VLOOKUP(E455,'#材料'!A:B,2,FALSE)</f>
        <v>深渊票</v>
      </c>
      <c r="G455" s="49">
        <v>30</v>
      </c>
    </row>
    <row r="456" spans="1:7" ht="14.25">
      <c r="A456" s="49">
        <v>445</v>
      </c>
      <c r="B456" t="s">
        <v>4402</v>
      </c>
      <c r="C456" s="85" t="s">
        <v>4403</v>
      </c>
      <c r="D456" s="85" t="s">
        <v>4404</v>
      </c>
      <c r="E456" s="49">
        <v>1001</v>
      </c>
      <c r="F456" s="49" t="str">
        <f>VLOOKUP(E456,'#材料'!A:B,2,FALSE)</f>
        <v>金币</v>
      </c>
      <c r="G456" s="49">
        <v>30000</v>
      </c>
    </row>
    <row r="457" spans="1:7" ht="14.25">
      <c r="A457" s="49">
        <v>446</v>
      </c>
      <c r="B457" t="s">
        <v>4405</v>
      </c>
      <c r="C457" s="85" t="s">
        <v>4406</v>
      </c>
      <c r="D457" s="85" t="s">
        <v>4407</v>
      </c>
      <c r="E457" s="49">
        <v>1002</v>
      </c>
      <c r="F457" s="49" t="str">
        <f>VLOOKUP(E457,'#材料'!A:B,2,FALSE)</f>
        <v>钻石</v>
      </c>
      <c r="G457" s="49">
        <v>50</v>
      </c>
    </row>
    <row r="458" spans="1:7" ht="14.25">
      <c r="A458" s="49">
        <v>447</v>
      </c>
      <c r="B458" t="s">
        <v>4408</v>
      </c>
      <c r="C458" s="85" t="s">
        <v>4409</v>
      </c>
      <c r="D458" s="85" t="s">
        <v>4410</v>
      </c>
      <c r="E458" s="49">
        <v>28001</v>
      </c>
      <c r="F458" s="49" t="str">
        <f>VLOOKUP(E458,'#材料'!A:B,2,FALSE)</f>
        <v>副本钥匙</v>
      </c>
      <c r="G458" s="49">
        <v>20</v>
      </c>
    </row>
    <row r="459" spans="1:7" ht="14.25">
      <c r="A459" s="49">
        <v>448</v>
      </c>
      <c r="B459" t="s">
        <v>4411</v>
      </c>
      <c r="C459" s="85" t="s">
        <v>4412</v>
      </c>
      <c r="D459" s="85" t="s">
        <v>4413</v>
      </c>
      <c r="E459" s="49">
        <v>28201</v>
      </c>
      <c r="F459" s="49" t="str">
        <f>VLOOKUP(E459,'#材料'!A:B,2,FALSE)</f>
        <v>深渊票</v>
      </c>
      <c r="G459" s="49">
        <v>30</v>
      </c>
    </row>
    <row r="460" spans="1:7" ht="14.25">
      <c r="A460" s="49">
        <v>449</v>
      </c>
      <c r="B460" t="s">
        <v>4414</v>
      </c>
      <c r="C460" s="85" t="s">
        <v>4415</v>
      </c>
      <c r="D460" s="85" t="s">
        <v>4416</v>
      </c>
      <c r="E460" s="49">
        <v>1001</v>
      </c>
      <c r="F460" s="49" t="str">
        <f>VLOOKUP(E460,'#材料'!A:B,2,FALSE)</f>
        <v>金币</v>
      </c>
      <c r="G460" s="49">
        <v>30000</v>
      </c>
    </row>
    <row r="461" spans="1:7" ht="14.25">
      <c r="A461" s="49">
        <v>450</v>
      </c>
      <c r="B461" t="s">
        <v>4417</v>
      </c>
      <c r="C461" s="85" t="s">
        <v>4418</v>
      </c>
      <c r="D461" s="85" t="s">
        <v>4419</v>
      </c>
      <c r="E461" s="49">
        <v>1002</v>
      </c>
      <c r="F461" s="49" t="str">
        <f>VLOOKUP(E461,'#材料'!A:B,2,FALSE)</f>
        <v>钻石</v>
      </c>
      <c r="G461" s="49">
        <v>50</v>
      </c>
    </row>
    <row r="462" spans="1:7" ht="14.25">
      <c r="A462" s="49">
        <v>451</v>
      </c>
      <c r="B462" t="s">
        <v>4420</v>
      </c>
      <c r="C462" s="85" t="s">
        <v>4421</v>
      </c>
      <c r="D462" s="85" t="s">
        <v>4422</v>
      </c>
      <c r="E462" s="49">
        <v>28001</v>
      </c>
      <c r="F462" s="49" t="str">
        <f>VLOOKUP(E462,'#材料'!A:B,2,FALSE)</f>
        <v>副本钥匙</v>
      </c>
      <c r="G462" s="49">
        <v>20</v>
      </c>
    </row>
    <row r="463" spans="1:7" ht="14.25">
      <c r="A463" s="49">
        <v>452</v>
      </c>
      <c r="B463" t="s">
        <v>4423</v>
      </c>
      <c r="C463" s="85" t="s">
        <v>4424</v>
      </c>
      <c r="D463" s="85" t="s">
        <v>4425</v>
      </c>
      <c r="E463" s="49">
        <v>28201</v>
      </c>
      <c r="F463" s="49" t="str">
        <f>VLOOKUP(E463,'#材料'!A:B,2,FALSE)</f>
        <v>深渊票</v>
      </c>
      <c r="G463" s="49">
        <v>30</v>
      </c>
    </row>
    <row r="464" spans="1:7" ht="14.25">
      <c r="A464" s="49">
        <v>453</v>
      </c>
      <c r="B464" t="s">
        <v>4426</v>
      </c>
      <c r="C464" s="85" t="s">
        <v>4427</v>
      </c>
      <c r="D464" s="85" t="s">
        <v>4428</v>
      </c>
      <c r="E464" s="49">
        <v>1001</v>
      </c>
      <c r="F464" s="49" t="str">
        <f>VLOOKUP(E464,'#材料'!A:B,2,FALSE)</f>
        <v>金币</v>
      </c>
      <c r="G464" s="49">
        <v>30000</v>
      </c>
    </row>
    <row r="465" spans="1:7" ht="14.25">
      <c r="A465" s="49">
        <v>454</v>
      </c>
      <c r="B465" t="s">
        <v>4429</v>
      </c>
      <c r="C465" s="85" t="s">
        <v>4430</v>
      </c>
      <c r="D465" s="85" t="s">
        <v>4431</v>
      </c>
      <c r="E465" s="49">
        <v>1002</v>
      </c>
      <c r="F465" s="49" t="str">
        <f>VLOOKUP(E465,'#材料'!A:B,2,FALSE)</f>
        <v>钻石</v>
      </c>
      <c r="G465" s="49">
        <v>50</v>
      </c>
    </row>
    <row r="466" spans="1:7" ht="14.25">
      <c r="A466" s="49">
        <v>455</v>
      </c>
      <c r="B466" t="s">
        <v>4432</v>
      </c>
      <c r="C466" s="85" t="s">
        <v>4433</v>
      </c>
      <c r="D466" s="85" t="s">
        <v>4434</v>
      </c>
      <c r="E466" s="49">
        <v>28001</v>
      </c>
      <c r="F466" s="49" t="str">
        <f>VLOOKUP(E466,'#材料'!A:B,2,FALSE)</f>
        <v>副本钥匙</v>
      </c>
      <c r="G466" s="49">
        <v>20</v>
      </c>
    </row>
    <row r="467" spans="1:7" ht="14.25">
      <c r="A467" s="49">
        <v>456</v>
      </c>
      <c r="B467" t="s">
        <v>4435</v>
      </c>
      <c r="C467" s="85" t="s">
        <v>4436</v>
      </c>
      <c r="D467" s="85" t="s">
        <v>4437</v>
      </c>
      <c r="E467" s="49">
        <v>28201</v>
      </c>
      <c r="F467" s="49" t="str">
        <f>VLOOKUP(E467,'#材料'!A:B,2,FALSE)</f>
        <v>深渊票</v>
      </c>
      <c r="G467" s="49">
        <v>30</v>
      </c>
    </row>
    <row r="468" spans="1:7" ht="14.25">
      <c r="A468" s="49">
        <v>457</v>
      </c>
      <c r="B468" t="s">
        <v>4438</v>
      </c>
      <c r="C468" s="85" t="s">
        <v>4439</v>
      </c>
      <c r="D468" s="85" t="s">
        <v>4440</v>
      </c>
      <c r="E468" s="49">
        <v>1001</v>
      </c>
      <c r="F468" s="49" t="str">
        <f>VLOOKUP(E468,'#材料'!A:B,2,FALSE)</f>
        <v>金币</v>
      </c>
      <c r="G468" s="49">
        <v>30000</v>
      </c>
    </row>
    <row r="469" spans="1:7" ht="14.25">
      <c r="A469" s="49">
        <v>458</v>
      </c>
      <c r="B469" t="s">
        <v>4441</v>
      </c>
      <c r="C469" s="85" t="s">
        <v>4442</v>
      </c>
      <c r="D469" s="85" t="s">
        <v>4443</v>
      </c>
      <c r="E469" s="49">
        <v>1002</v>
      </c>
      <c r="F469" s="49" t="str">
        <f>VLOOKUP(E469,'#材料'!A:B,2,FALSE)</f>
        <v>钻石</v>
      </c>
      <c r="G469" s="49">
        <v>50</v>
      </c>
    </row>
    <row r="470" spans="1:7" ht="14.25">
      <c r="A470" s="49">
        <v>459</v>
      </c>
      <c r="B470" t="s">
        <v>4444</v>
      </c>
      <c r="C470" s="85" t="s">
        <v>4445</v>
      </c>
      <c r="D470" s="85" t="s">
        <v>4446</v>
      </c>
      <c r="E470" s="49">
        <v>28001</v>
      </c>
      <c r="F470" s="49" t="str">
        <f>VLOOKUP(E470,'#材料'!A:B,2,FALSE)</f>
        <v>副本钥匙</v>
      </c>
      <c r="G470" s="49">
        <v>20</v>
      </c>
    </row>
    <row r="471" spans="1:7" ht="14.25">
      <c r="A471" s="49">
        <v>460</v>
      </c>
      <c r="B471" t="s">
        <v>4447</v>
      </c>
      <c r="C471" s="85" t="s">
        <v>4448</v>
      </c>
      <c r="D471" s="85" t="s">
        <v>4449</v>
      </c>
      <c r="E471" s="49">
        <v>28201</v>
      </c>
      <c r="F471" s="49" t="str">
        <f>VLOOKUP(E471,'#材料'!A:B,2,FALSE)</f>
        <v>深渊票</v>
      </c>
      <c r="G471" s="49">
        <v>30</v>
      </c>
    </row>
    <row r="472" spans="1:7" ht="14.25">
      <c r="A472" s="49">
        <v>461</v>
      </c>
      <c r="B472" t="s">
        <v>4450</v>
      </c>
      <c r="C472" s="85" t="s">
        <v>4451</v>
      </c>
      <c r="D472" s="85" t="s">
        <v>4452</v>
      </c>
      <c r="E472" s="49">
        <v>1001</v>
      </c>
      <c r="F472" s="49" t="str">
        <f>VLOOKUP(E472,'#材料'!A:B,2,FALSE)</f>
        <v>金币</v>
      </c>
      <c r="G472" s="49">
        <v>30000</v>
      </c>
    </row>
    <row r="473" spans="1:7" ht="14.25">
      <c r="A473" s="49">
        <v>462</v>
      </c>
      <c r="B473" t="s">
        <v>4453</v>
      </c>
      <c r="C473" s="85" t="s">
        <v>4454</v>
      </c>
      <c r="D473" s="85" t="s">
        <v>4455</v>
      </c>
      <c r="E473" s="49">
        <v>1002</v>
      </c>
      <c r="F473" s="49" t="str">
        <f>VLOOKUP(E473,'#材料'!A:B,2,FALSE)</f>
        <v>钻石</v>
      </c>
      <c r="G473" s="49">
        <v>50</v>
      </c>
    </row>
    <row r="474" spans="1:7" ht="14.25">
      <c r="A474" s="49">
        <v>463</v>
      </c>
      <c r="B474" t="s">
        <v>4456</v>
      </c>
      <c r="C474" s="85" t="s">
        <v>4457</v>
      </c>
      <c r="D474" s="85" t="s">
        <v>4458</v>
      </c>
      <c r="E474" s="49">
        <v>28001</v>
      </c>
      <c r="F474" s="49" t="str">
        <f>VLOOKUP(E474,'#材料'!A:B,2,FALSE)</f>
        <v>副本钥匙</v>
      </c>
      <c r="G474" s="49">
        <v>20</v>
      </c>
    </row>
    <row r="475" spans="1:7" ht="14.25">
      <c r="A475" s="49">
        <v>464</v>
      </c>
      <c r="B475" t="s">
        <v>4459</v>
      </c>
      <c r="C475" s="85" t="s">
        <v>4460</v>
      </c>
      <c r="D475" s="85" t="s">
        <v>4461</v>
      </c>
      <c r="E475" s="49">
        <v>28201</v>
      </c>
      <c r="F475" s="49" t="str">
        <f>VLOOKUP(E475,'#材料'!A:B,2,FALSE)</f>
        <v>深渊票</v>
      </c>
      <c r="G475" s="49">
        <v>30</v>
      </c>
    </row>
    <row r="476" spans="1:7" ht="14.25">
      <c r="A476" s="49">
        <v>465</v>
      </c>
      <c r="B476" t="s">
        <v>4462</v>
      </c>
      <c r="C476" s="85" t="s">
        <v>4463</v>
      </c>
      <c r="D476" s="85" t="s">
        <v>4464</v>
      </c>
      <c r="E476" s="49">
        <v>1001</v>
      </c>
      <c r="F476" s="49" t="str">
        <f>VLOOKUP(E476,'#材料'!A:B,2,FALSE)</f>
        <v>金币</v>
      </c>
      <c r="G476" s="49">
        <v>30000</v>
      </c>
    </row>
    <row r="477" spans="1:7" ht="14.25">
      <c r="A477" s="49">
        <v>466</v>
      </c>
      <c r="B477" t="s">
        <v>4465</v>
      </c>
      <c r="C477" s="85" t="s">
        <v>4466</v>
      </c>
      <c r="D477" s="85" t="s">
        <v>4467</v>
      </c>
      <c r="E477" s="49">
        <v>1002</v>
      </c>
      <c r="F477" s="49" t="str">
        <f>VLOOKUP(E477,'#材料'!A:B,2,FALSE)</f>
        <v>钻石</v>
      </c>
      <c r="G477" s="49">
        <v>50</v>
      </c>
    </row>
    <row r="478" spans="1:7" ht="14.25">
      <c r="A478" s="49">
        <v>467</v>
      </c>
      <c r="B478" t="s">
        <v>4468</v>
      </c>
      <c r="C478" s="85" t="s">
        <v>4469</v>
      </c>
      <c r="D478" s="85" t="s">
        <v>4470</v>
      </c>
      <c r="E478" s="49">
        <v>28001</v>
      </c>
      <c r="F478" s="49" t="str">
        <f>VLOOKUP(E478,'#材料'!A:B,2,FALSE)</f>
        <v>副本钥匙</v>
      </c>
      <c r="G478" s="49">
        <v>20</v>
      </c>
    </row>
    <row r="479" spans="1:7" ht="14.25">
      <c r="A479" s="49">
        <v>468</v>
      </c>
      <c r="B479" t="s">
        <v>4471</v>
      </c>
      <c r="C479" s="85" t="s">
        <v>4472</v>
      </c>
      <c r="D479" s="85" t="s">
        <v>4473</v>
      </c>
      <c r="E479" s="49">
        <v>28201</v>
      </c>
      <c r="F479" s="49" t="str">
        <f>VLOOKUP(E479,'#材料'!A:B,2,FALSE)</f>
        <v>深渊票</v>
      </c>
      <c r="G479" s="49">
        <v>30</v>
      </c>
    </row>
    <row r="480" spans="1:7" ht="14.25">
      <c r="A480" s="49">
        <v>469</v>
      </c>
      <c r="B480" t="s">
        <v>4474</v>
      </c>
      <c r="C480" s="85" t="s">
        <v>4475</v>
      </c>
      <c r="D480" s="85" t="s">
        <v>4476</v>
      </c>
      <c r="E480" s="49">
        <v>1001</v>
      </c>
      <c r="F480" s="49" t="str">
        <f>VLOOKUP(E480,'#材料'!A:B,2,FALSE)</f>
        <v>金币</v>
      </c>
      <c r="G480" s="49">
        <v>30000</v>
      </c>
    </row>
    <row r="481" spans="1:7" ht="14.25">
      <c r="A481" s="49">
        <v>470</v>
      </c>
      <c r="B481" t="s">
        <v>4477</v>
      </c>
      <c r="C481" s="85" t="s">
        <v>4478</v>
      </c>
      <c r="D481" s="85" t="s">
        <v>4479</v>
      </c>
      <c r="E481" s="49">
        <v>1002</v>
      </c>
      <c r="F481" s="49" t="str">
        <f>VLOOKUP(E481,'#材料'!A:B,2,FALSE)</f>
        <v>钻石</v>
      </c>
      <c r="G481" s="49">
        <v>50</v>
      </c>
    </row>
    <row r="482" spans="1:7" ht="14.25">
      <c r="A482" s="49">
        <v>471</v>
      </c>
      <c r="B482" t="s">
        <v>4480</v>
      </c>
      <c r="C482" s="85" t="s">
        <v>4481</v>
      </c>
      <c r="D482" s="85" t="s">
        <v>4482</v>
      </c>
      <c r="E482" s="49">
        <v>28001</v>
      </c>
      <c r="F482" s="49" t="str">
        <f>VLOOKUP(E482,'#材料'!A:B,2,FALSE)</f>
        <v>副本钥匙</v>
      </c>
      <c r="G482" s="49">
        <v>20</v>
      </c>
    </row>
    <row r="483" spans="1:7" ht="14.25">
      <c r="A483" s="49">
        <v>472</v>
      </c>
      <c r="B483" t="s">
        <v>4483</v>
      </c>
      <c r="C483" s="85" t="s">
        <v>4484</v>
      </c>
      <c r="D483" s="85" t="s">
        <v>4485</v>
      </c>
      <c r="E483" s="49">
        <v>28201</v>
      </c>
      <c r="F483" s="49" t="str">
        <f>VLOOKUP(E483,'#材料'!A:B,2,FALSE)</f>
        <v>深渊票</v>
      </c>
      <c r="G483" s="49">
        <v>30</v>
      </c>
    </row>
    <row r="484" spans="1:7" ht="14.25">
      <c r="A484" s="49">
        <v>473</v>
      </c>
      <c r="B484" t="s">
        <v>4486</v>
      </c>
      <c r="C484" s="85" t="s">
        <v>4487</v>
      </c>
      <c r="D484" s="85" t="s">
        <v>4488</v>
      </c>
      <c r="E484" s="49">
        <v>1001</v>
      </c>
      <c r="F484" s="49" t="str">
        <f>VLOOKUP(E484,'#材料'!A:B,2,FALSE)</f>
        <v>金币</v>
      </c>
      <c r="G484" s="49">
        <v>30000</v>
      </c>
    </row>
    <row r="485" spans="1:7" ht="14.25">
      <c r="A485" s="49">
        <v>474</v>
      </c>
      <c r="B485" t="s">
        <v>4489</v>
      </c>
      <c r="C485" s="85" t="s">
        <v>4490</v>
      </c>
      <c r="D485" s="85" t="s">
        <v>4491</v>
      </c>
      <c r="E485" s="49">
        <v>1002</v>
      </c>
      <c r="F485" s="49" t="str">
        <f>VLOOKUP(E485,'#材料'!A:B,2,FALSE)</f>
        <v>钻石</v>
      </c>
      <c r="G485" s="49">
        <v>50</v>
      </c>
    </row>
    <row r="486" spans="1:7" ht="14.25">
      <c r="A486" s="49">
        <v>475</v>
      </c>
      <c r="B486" t="s">
        <v>4492</v>
      </c>
      <c r="C486" s="85" t="s">
        <v>4493</v>
      </c>
      <c r="D486" s="85" t="s">
        <v>4494</v>
      </c>
      <c r="E486" s="49">
        <v>28001</v>
      </c>
      <c r="F486" s="49" t="str">
        <f>VLOOKUP(E486,'#材料'!A:B,2,FALSE)</f>
        <v>副本钥匙</v>
      </c>
      <c r="G486" s="49">
        <v>20</v>
      </c>
    </row>
    <row r="487" spans="1:7" ht="14.25">
      <c r="A487" s="49">
        <v>476</v>
      </c>
      <c r="B487" t="s">
        <v>4495</v>
      </c>
      <c r="C487" s="85" t="s">
        <v>4496</v>
      </c>
      <c r="D487" s="85" t="s">
        <v>4497</v>
      </c>
      <c r="E487" s="49">
        <v>28201</v>
      </c>
      <c r="F487" s="49" t="str">
        <f>VLOOKUP(E487,'#材料'!A:B,2,FALSE)</f>
        <v>深渊票</v>
      </c>
      <c r="G487" s="49">
        <v>30</v>
      </c>
    </row>
    <row r="488" spans="1:7" ht="14.25">
      <c r="A488" s="49">
        <v>477</v>
      </c>
      <c r="B488" t="s">
        <v>4498</v>
      </c>
      <c r="C488" s="85" t="s">
        <v>4499</v>
      </c>
      <c r="D488" s="85" t="s">
        <v>4500</v>
      </c>
      <c r="E488" s="49">
        <v>1001</v>
      </c>
      <c r="F488" s="49" t="str">
        <f>VLOOKUP(E488,'#材料'!A:B,2,FALSE)</f>
        <v>金币</v>
      </c>
      <c r="G488" s="49">
        <v>30000</v>
      </c>
    </row>
    <row r="489" spans="1:7" ht="14.25">
      <c r="A489" s="49">
        <v>478</v>
      </c>
      <c r="B489" t="s">
        <v>4501</v>
      </c>
      <c r="C489" s="85" t="s">
        <v>4502</v>
      </c>
      <c r="D489" s="85" t="s">
        <v>4503</v>
      </c>
      <c r="E489" s="49">
        <v>1002</v>
      </c>
      <c r="F489" s="49" t="str">
        <f>VLOOKUP(E489,'#材料'!A:B,2,FALSE)</f>
        <v>钻石</v>
      </c>
      <c r="G489" s="49">
        <v>50</v>
      </c>
    </row>
    <row r="490" spans="1:7" ht="14.25">
      <c r="A490" s="49">
        <v>479</v>
      </c>
      <c r="B490" t="s">
        <v>4504</v>
      </c>
      <c r="C490" s="85" t="s">
        <v>4505</v>
      </c>
      <c r="D490" s="85" t="s">
        <v>4506</v>
      </c>
      <c r="E490" s="49">
        <v>28001</v>
      </c>
      <c r="F490" s="49" t="str">
        <f>VLOOKUP(E490,'#材料'!A:B,2,FALSE)</f>
        <v>副本钥匙</v>
      </c>
      <c r="G490" s="49">
        <v>20</v>
      </c>
    </row>
    <row r="491" spans="1:7" ht="14.25">
      <c r="A491" s="49">
        <v>480</v>
      </c>
      <c r="B491" t="s">
        <v>4507</v>
      </c>
      <c r="C491" s="85" t="s">
        <v>4508</v>
      </c>
      <c r="D491" s="85" t="s">
        <v>4509</v>
      </c>
      <c r="E491" s="49">
        <v>28201</v>
      </c>
      <c r="F491" s="49" t="str">
        <f>VLOOKUP(E491,'#材料'!A:B,2,FALSE)</f>
        <v>深渊票</v>
      </c>
      <c r="G491" s="49">
        <v>30</v>
      </c>
    </row>
    <row r="492" spans="1:7" ht="14.25">
      <c r="A492" s="49">
        <v>481</v>
      </c>
      <c r="B492" t="s">
        <v>4510</v>
      </c>
      <c r="C492" s="85" t="s">
        <v>4511</v>
      </c>
      <c r="D492" s="85" t="s">
        <v>4512</v>
      </c>
      <c r="E492" s="49">
        <v>1001</v>
      </c>
      <c r="F492" s="49" t="str">
        <f>VLOOKUP(E492,'#材料'!A:B,2,FALSE)</f>
        <v>金币</v>
      </c>
      <c r="G492" s="49">
        <v>30000</v>
      </c>
    </row>
    <row r="493" spans="1:7" ht="14.25">
      <c r="A493" s="49">
        <v>482</v>
      </c>
      <c r="B493" t="s">
        <v>4513</v>
      </c>
      <c r="C493" s="85" t="s">
        <v>4514</v>
      </c>
      <c r="D493" s="85" t="s">
        <v>4515</v>
      </c>
      <c r="E493" s="49">
        <v>1002</v>
      </c>
      <c r="F493" s="49" t="str">
        <f>VLOOKUP(E493,'#材料'!A:B,2,FALSE)</f>
        <v>钻石</v>
      </c>
      <c r="G493" s="49">
        <v>50</v>
      </c>
    </row>
    <row r="494" spans="1:7" ht="14.25">
      <c r="A494" s="49">
        <v>483</v>
      </c>
      <c r="B494" t="s">
        <v>4516</v>
      </c>
      <c r="C494" s="85" t="s">
        <v>4517</v>
      </c>
      <c r="D494" s="85" t="s">
        <v>4518</v>
      </c>
      <c r="E494" s="49">
        <v>28001</v>
      </c>
      <c r="F494" s="49" t="str">
        <f>VLOOKUP(E494,'#材料'!A:B,2,FALSE)</f>
        <v>副本钥匙</v>
      </c>
      <c r="G494" s="49">
        <v>20</v>
      </c>
    </row>
    <row r="495" spans="1:7" ht="14.25">
      <c r="A495" s="49">
        <v>484</v>
      </c>
      <c r="B495" t="s">
        <v>4519</v>
      </c>
      <c r="C495" s="85" t="s">
        <v>4520</v>
      </c>
      <c r="D495" s="85" t="s">
        <v>4521</v>
      </c>
      <c r="E495" s="49">
        <v>28201</v>
      </c>
      <c r="F495" s="49" t="str">
        <f>VLOOKUP(E495,'#材料'!A:B,2,FALSE)</f>
        <v>深渊票</v>
      </c>
      <c r="G495" s="49">
        <v>30</v>
      </c>
    </row>
    <row r="496" spans="1:7" ht="14.25">
      <c r="A496" s="49">
        <v>485</v>
      </c>
      <c r="B496" t="s">
        <v>4522</v>
      </c>
      <c r="C496" s="85" t="s">
        <v>4523</v>
      </c>
      <c r="D496" s="85" t="s">
        <v>4524</v>
      </c>
      <c r="E496" s="49">
        <v>1001</v>
      </c>
      <c r="F496" s="49" t="str">
        <f>VLOOKUP(E496,'#材料'!A:B,2,FALSE)</f>
        <v>金币</v>
      </c>
      <c r="G496" s="49">
        <v>30000</v>
      </c>
    </row>
    <row r="497" spans="1:7" ht="14.25">
      <c r="A497" s="49">
        <v>486</v>
      </c>
      <c r="B497" t="s">
        <v>4525</v>
      </c>
      <c r="C497" s="85" t="s">
        <v>4526</v>
      </c>
      <c r="D497" s="85" t="s">
        <v>4527</v>
      </c>
      <c r="E497" s="49">
        <v>1002</v>
      </c>
      <c r="F497" s="49" t="str">
        <f>VLOOKUP(E497,'#材料'!A:B,2,FALSE)</f>
        <v>钻石</v>
      </c>
      <c r="G497" s="49">
        <v>50</v>
      </c>
    </row>
    <row r="498" spans="1:7" ht="14.25">
      <c r="A498" s="49">
        <v>487</v>
      </c>
      <c r="B498" t="s">
        <v>4528</v>
      </c>
      <c r="C498" s="85" t="s">
        <v>4529</v>
      </c>
      <c r="D498" s="85" t="s">
        <v>4530</v>
      </c>
      <c r="E498" s="49">
        <v>28001</v>
      </c>
      <c r="F498" s="49" t="str">
        <f>VLOOKUP(E498,'#材料'!A:B,2,FALSE)</f>
        <v>副本钥匙</v>
      </c>
      <c r="G498" s="49">
        <v>20</v>
      </c>
    </row>
    <row r="499" spans="1:7" ht="14.25">
      <c r="A499" s="49">
        <v>488</v>
      </c>
      <c r="B499" t="s">
        <v>4531</v>
      </c>
      <c r="C499" s="85" t="s">
        <v>4532</v>
      </c>
      <c r="D499" s="85" t="s">
        <v>4533</v>
      </c>
      <c r="E499" s="49">
        <v>28201</v>
      </c>
      <c r="F499" s="49" t="str">
        <f>VLOOKUP(E499,'#材料'!A:B,2,FALSE)</f>
        <v>深渊票</v>
      </c>
      <c r="G499" s="49">
        <v>30</v>
      </c>
    </row>
    <row r="500" spans="1:7" ht="14.25">
      <c r="A500" s="49">
        <v>489</v>
      </c>
      <c r="B500" t="s">
        <v>4534</v>
      </c>
      <c r="C500" s="85" t="s">
        <v>4535</v>
      </c>
      <c r="D500" s="85" t="s">
        <v>4536</v>
      </c>
      <c r="E500" s="49">
        <v>1001</v>
      </c>
      <c r="F500" s="49" t="str">
        <f>VLOOKUP(E500,'#材料'!A:B,2,FALSE)</f>
        <v>金币</v>
      </c>
      <c r="G500" s="49">
        <v>30000</v>
      </c>
    </row>
    <row r="501" spans="1:7" ht="14.25">
      <c r="A501" s="49">
        <v>490</v>
      </c>
      <c r="B501" t="s">
        <v>4537</v>
      </c>
      <c r="C501" s="85" t="s">
        <v>4538</v>
      </c>
      <c r="D501" s="85" t="s">
        <v>4539</v>
      </c>
      <c r="E501" s="49">
        <v>1002</v>
      </c>
      <c r="F501" s="49" t="str">
        <f>VLOOKUP(E501,'#材料'!A:B,2,FALSE)</f>
        <v>钻石</v>
      </c>
      <c r="G501" s="49">
        <v>50</v>
      </c>
    </row>
    <row r="502" spans="1:7" ht="14.25">
      <c r="A502" s="49">
        <v>491</v>
      </c>
      <c r="B502" t="s">
        <v>4540</v>
      </c>
      <c r="C502" s="85" t="s">
        <v>4541</v>
      </c>
      <c r="D502" s="85" t="s">
        <v>4542</v>
      </c>
      <c r="E502" s="49">
        <v>28001</v>
      </c>
      <c r="F502" s="49" t="str">
        <f>VLOOKUP(E502,'#材料'!A:B,2,FALSE)</f>
        <v>副本钥匙</v>
      </c>
      <c r="G502" s="49">
        <v>20</v>
      </c>
    </row>
    <row r="503" spans="1:7" ht="14.25">
      <c r="A503" s="49">
        <v>492</v>
      </c>
      <c r="B503" t="s">
        <v>4543</v>
      </c>
      <c r="C503" s="85" t="s">
        <v>4544</v>
      </c>
      <c r="D503" s="85" t="s">
        <v>4545</v>
      </c>
      <c r="E503" s="49">
        <v>28201</v>
      </c>
      <c r="F503" s="49" t="str">
        <f>VLOOKUP(E503,'#材料'!A:B,2,FALSE)</f>
        <v>深渊票</v>
      </c>
      <c r="G503" s="49">
        <v>30</v>
      </c>
    </row>
    <row r="504" spans="1:7" ht="14.25">
      <c r="A504" s="49">
        <v>493</v>
      </c>
      <c r="B504" t="s">
        <v>4546</v>
      </c>
      <c r="C504" s="85" t="s">
        <v>4547</v>
      </c>
      <c r="D504" s="85" t="s">
        <v>4548</v>
      </c>
      <c r="E504" s="49">
        <v>1001</v>
      </c>
      <c r="F504" s="49" t="str">
        <f>VLOOKUP(E504,'#材料'!A:B,2,FALSE)</f>
        <v>金币</v>
      </c>
      <c r="G504" s="49">
        <v>30000</v>
      </c>
    </row>
    <row r="505" spans="1:7" ht="14.25">
      <c r="A505" s="49">
        <v>494</v>
      </c>
      <c r="B505" t="s">
        <v>4549</v>
      </c>
      <c r="C505" s="85" t="s">
        <v>4550</v>
      </c>
      <c r="D505" s="85" t="s">
        <v>4551</v>
      </c>
      <c r="E505" s="49">
        <v>1002</v>
      </c>
      <c r="F505" s="49" t="str">
        <f>VLOOKUP(E505,'#材料'!A:B,2,FALSE)</f>
        <v>钻石</v>
      </c>
      <c r="G505" s="49">
        <v>50</v>
      </c>
    </row>
    <row r="506" spans="1:7" ht="14.25">
      <c r="A506" s="49">
        <v>495</v>
      </c>
      <c r="B506" t="s">
        <v>4552</v>
      </c>
      <c r="C506" s="85" t="s">
        <v>4553</v>
      </c>
      <c r="D506" s="85" t="s">
        <v>4554</v>
      </c>
      <c r="E506" s="49">
        <v>28001</v>
      </c>
      <c r="F506" s="49" t="str">
        <f>VLOOKUP(E506,'#材料'!A:B,2,FALSE)</f>
        <v>副本钥匙</v>
      </c>
      <c r="G506" s="49">
        <v>20</v>
      </c>
    </row>
    <row r="507" spans="1:7" ht="14.25">
      <c r="A507" s="49">
        <v>496</v>
      </c>
      <c r="B507" t="s">
        <v>4555</v>
      </c>
      <c r="C507" s="85" t="s">
        <v>4556</v>
      </c>
      <c r="D507" s="85" t="s">
        <v>4557</v>
      </c>
      <c r="E507" s="49">
        <v>28201</v>
      </c>
      <c r="F507" s="49" t="str">
        <f>VLOOKUP(E507,'#材料'!A:B,2,FALSE)</f>
        <v>深渊票</v>
      </c>
      <c r="G507" s="49">
        <v>30</v>
      </c>
    </row>
    <row r="508" spans="1:7" ht="14.25">
      <c r="A508" s="49">
        <v>497</v>
      </c>
      <c r="B508" t="s">
        <v>4558</v>
      </c>
      <c r="C508" s="85" t="s">
        <v>4559</v>
      </c>
      <c r="D508" s="85" t="s">
        <v>4560</v>
      </c>
      <c r="E508" s="49">
        <v>1001</v>
      </c>
      <c r="F508" s="49" t="str">
        <f>VLOOKUP(E508,'#材料'!A:B,2,FALSE)</f>
        <v>金币</v>
      </c>
      <c r="G508" s="49">
        <v>30000</v>
      </c>
    </row>
    <row r="509" spans="1:7" ht="14.25">
      <c r="A509" s="49">
        <v>498</v>
      </c>
      <c r="B509" t="s">
        <v>4561</v>
      </c>
      <c r="C509" s="85" t="s">
        <v>4562</v>
      </c>
      <c r="D509" s="85" t="s">
        <v>4563</v>
      </c>
      <c r="E509" s="49">
        <v>1002</v>
      </c>
      <c r="F509" s="49" t="str">
        <f>VLOOKUP(E509,'#材料'!A:B,2,FALSE)</f>
        <v>钻石</v>
      </c>
      <c r="G509" s="49">
        <v>50</v>
      </c>
    </row>
    <row r="510" spans="1:7" ht="14.25">
      <c r="A510" s="49">
        <v>499</v>
      </c>
      <c r="B510" t="s">
        <v>4564</v>
      </c>
      <c r="C510" s="85" t="s">
        <v>4565</v>
      </c>
      <c r="D510" s="85" t="s">
        <v>4566</v>
      </c>
      <c r="E510" s="49">
        <v>28001</v>
      </c>
      <c r="F510" s="49" t="str">
        <f>VLOOKUP(E510,'#材料'!A:B,2,FALSE)</f>
        <v>副本钥匙</v>
      </c>
      <c r="G510" s="49">
        <v>20</v>
      </c>
    </row>
    <row r="511" spans="1:7" ht="14.25">
      <c r="A511" s="49">
        <v>500</v>
      </c>
      <c r="B511" t="s">
        <v>4567</v>
      </c>
      <c r="C511" s="85" t="s">
        <v>4568</v>
      </c>
      <c r="D511" s="85" t="s">
        <v>4569</v>
      </c>
      <c r="E511" s="49">
        <v>28201</v>
      </c>
      <c r="F511" s="49" t="str">
        <f>VLOOKUP(E511,'#材料'!A:B,2,FALSE)</f>
        <v>深渊票</v>
      </c>
      <c r="G511" s="49">
        <v>30</v>
      </c>
    </row>
    <row r="512" spans="1:7" ht="14.25">
      <c r="A512" s="49">
        <v>501</v>
      </c>
      <c r="B512" t="s">
        <v>4570</v>
      </c>
      <c r="C512" s="85" t="s">
        <v>4571</v>
      </c>
      <c r="D512" s="85" t="s">
        <v>4572</v>
      </c>
      <c r="E512" s="49">
        <v>1001</v>
      </c>
      <c r="F512" s="49" t="str">
        <f>VLOOKUP(E512,'#材料'!A:B,2,FALSE)</f>
        <v>金币</v>
      </c>
      <c r="G512" s="49">
        <v>30000</v>
      </c>
    </row>
    <row r="513" spans="1:7" ht="14.25">
      <c r="A513" s="49">
        <v>502</v>
      </c>
      <c r="B513" t="s">
        <v>4573</v>
      </c>
      <c r="C513" s="85" t="s">
        <v>4574</v>
      </c>
      <c r="D513" s="85" t="s">
        <v>4575</v>
      </c>
      <c r="E513" s="49">
        <v>1002</v>
      </c>
      <c r="F513" s="49" t="str">
        <f>VLOOKUP(E513,'#材料'!A:B,2,FALSE)</f>
        <v>钻石</v>
      </c>
      <c r="G513" s="49">
        <v>50</v>
      </c>
    </row>
    <row r="514" spans="1:7" ht="14.25">
      <c r="A514" s="49">
        <v>503</v>
      </c>
      <c r="B514" t="s">
        <v>4576</v>
      </c>
      <c r="C514" s="85" t="s">
        <v>4577</v>
      </c>
      <c r="D514" s="85" t="s">
        <v>4578</v>
      </c>
      <c r="E514" s="49">
        <v>28001</v>
      </c>
      <c r="F514" s="49" t="str">
        <f>VLOOKUP(E514,'#材料'!A:B,2,FALSE)</f>
        <v>副本钥匙</v>
      </c>
      <c r="G514" s="49">
        <v>20</v>
      </c>
    </row>
    <row r="515" spans="1:7" ht="14.25">
      <c r="A515" s="49">
        <v>504</v>
      </c>
      <c r="B515" t="s">
        <v>4579</v>
      </c>
      <c r="C515" s="85" t="s">
        <v>4580</v>
      </c>
      <c r="D515" s="85" t="s">
        <v>4581</v>
      </c>
      <c r="E515" s="49">
        <v>28201</v>
      </c>
      <c r="F515" s="49" t="str">
        <f>VLOOKUP(E515,'#材料'!A:B,2,FALSE)</f>
        <v>深渊票</v>
      </c>
      <c r="G515" s="49">
        <v>30</v>
      </c>
    </row>
    <row r="516" spans="1:7" ht="14.25">
      <c r="A516" s="49">
        <v>505</v>
      </c>
      <c r="B516" t="s">
        <v>4582</v>
      </c>
      <c r="C516" s="85" t="s">
        <v>4583</v>
      </c>
      <c r="D516" s="85" t="s">
        <v>4584</v>
      </c>
      <c r="E516" s="49">
        <v>1001</v>
      </c>
      <c r="F516" s="49" t="str">
        <f>VLOOKUP(E516,'#材料'!A:B,2,FALSE)</f>
        <v>金币</v>
      </c>
      <c r="G516" s="49">
        <v>30000</v>
      </c>
    </row>
    <row r="517" spans="1:7" ht="14.25">
      <c r="A517" s="49">
        <v>506</v>
      </c>
      <c r="B517" t="s">
        <v>4585</v>
      </c>
      <c r="C517" s="85" t="s">
        <v>4586</v>
      </c>
      <c r="D517" s="85" t="s">
        <v>4587</v>
      </c>
      <c r="E517" s="49">
        <v>1002</v>
      </c>
      <c r="F517" s="49" t="str">
        <f>VLOOKUP(E517,'#材料'!A:B,2,FALSE)</f>
        <v>钻石</v>
      </c>
      <c r="G517" s="49">
        <v>50</v>
      </c>
    </row>
    <row r="518" spans="1:7" ht="14.25">
      <c r="A518" s="49">
        <v>507</v>
      </c>
      <c r="B518" t="s">
        <v>4588</v>
      </c>
      <c r="C518" s="85" t="s">
        <v>4589</v>
      </c>
      <c r="D518" s="85" t="s">
        <v>4590</v>
      </c>
      <c r="E518" s="49">
        <v>28001</v>
      </c>
      <c r="F518" s="49" t="str">
        <f>VLOOKUP(E518,'#材料'!A:B,2,FALSE)</f>
        <v>副本钥匙</v>
      </c>
      <c r="G518" s="49">
        <v>20</v>
      </c>
    </row>
    <row r="519" spans="1:7" ht="14.25">
      <c r="A519" s="49">
        <v>508</v>
      </c>
      <c r="B519" t="s">
        <v>4591</v>
      </c>
      <c r="C519" s="85" t="s">
        <v>4592</v>
      </c>
      <c r="D519" s="85" t="s">
        <v>4593</v>
      </c>
      <c r="E519" s="49">
        <v>28201</v>
      </c>
      <c r="F519" s="49" t="str">
        <f>VLOOKUP(E519,'#材料'!A:B,2,FALSE)</f>
        <v>深渊票</v>
      </c>
      <c r="G519" s="49">
        <v>30</v>
      </c>
    </row>
    <row r="520" spans="1:7" ht="14.25">
      <c r="A520" s="49">
        <v>509</v>
      </c>
      <c r="B520" t="s">
        <v>4594</v>
      </c>
      <c r="C520" s="85" t="s">
        <v>4595</v>
      </c>
      <c r="D520" s="85" t="s">
        <v>4596</v>
      </c>
      <c r="E520" s="49">
        <v>1001</v>
      </c>
      <c r="F520" s="49" t="str">
        <f>VLOOKUP(E520,'#材料'!A:B,2,FALSE)</f>
        <v>金币</v>
      </c>
      <c r="G520" s="49">
        <v>30000</v>
      </c>
    </row>
    <row r="521" spans="1:7" ht="14.25">
      <c r="A521" s="49">
        <v>510</v>
      </c>
      <c r="B521" t="s">
        <v>4597</v>
      </c>
      <c r="C521" s="85" t="s">
        <v>4598</v>
      </c>
      <c r="D521" s="85" t="s">
        <v>4599</v>
      </c>
      <c r="E521" s="49">
        <v>1002</v>
      </c>
      <c r="F521" s="49" t="str">
        <f>VLOOKUP(E521,'#材料'!A:B,2,FALSE)</f>
        <v>钻石</v>
      </c>
      <c r="G521" s="49">
        <v>50</v>
      </c>
    </row>
    <row r="522" spans="1:7" ht="14.25">
      <c r="A522" s="49">
        <v>511</v>
      </c>
      <c r="B522" t="s">
        <v>4600</v>
      </c>
      <c r="C522" s="85" t="s">
        <v>4601</v>
      </c>
      <c r="D522" s="85" t="s">
        <v>4602</v>
      </c>
      <c r="E522" s="49">
        <v>28001</v>
      </c>
      <c r="F522" s="49" t="str">
        <f>VLOOKUP(E522,'#材料'!A:B,2,FALSE)</f>
        <v>副本钥匙</v>
      </c>
      <c r="G522" s="49">
        <v>20</v>
      </c>
    </row>
    <row r="523" spans="1:7" ht="14.25">
      <c r="A523" s="49">
        <v>512</v>
      </c>
      <c r="B523" t="s">
        <v>4603</v>
      </c>
      <c r="C523" s="85" t="s">
        <v>4604</v>
      </c>
      <c r="D523" s="85" t="s">
        <v>4605</v>
      </c>
      <c r="E523" s="49">
        <v>28201</v>
      </c>
      <c r="F523" s="49" t="str">
        <f>VLOOKUP(E523,'#材料'!A:B,2,FALSE)</f>
        <v>深渊票</v>
      </c>
      <c r="G523" s="49">
        <v>30</v>
      </c>
    </row>
    <row r="524" spans="1:7" ht="14.25">
      <c r="A524" s="49">
        <v>513</v>
      </c>
      <c r="B524" t="s">
        <v>4606</v>
      </c>
      <c r="C524" s="85" t="s">
        <v>4607</v>
      </c>
      <c r="D524" s="85" t="s">
        <v>4608</v>
      </c>
      <c r="E524" s="49">
        <v>1001</v>
      </c>
      <c r="F524" s="49" t="str">
        <f>VLOOKUP(E524,'#材料'!A:B,2,FALSE)</f>
        <v>金币</v>
      </c>
      <c r="G524" s="49">
        <v>30000</v>
      </c>
    </row>
    <row r="525" spans="1:7" ht="14.25">
      <c r="A525" s="49">
        <v>514</v>
      </c>
      <c r="B525" t="s">
        <v>4609</v>
      </c>
      <c r="C525" s="85" t="s">
        <v>4610</v>
      </c>
      <c r="D525" s="85" t="s">
        <v>4611</v>
      </c>
      <c r="E525" s="49">
        <v>1002</v>
      </c>
      <c r="F525" s="49" t="str">
        <f>VLOOKUP(E525,'#材料'!A:B,2,FALSE)</f>
        <v>钻石</v>
      </c>
      <c r="G525" s="49">
        <v>50</v>
      </c>
    </row>
    <row r="526" spans="1:7" ht="14.25">
      <c r="A526" s="49">
        <v>515</v>
      </c>
      <c r="B526" t="s">
        <v>4612</v>
      </c>
      <c r="C526" s="85" t="s">
        <v>4613</v>
      </c>
      <c r="D526" s="85" t="s">
        <v>4614</v>
      </c>
      <c r="E526" s="49">
        <v>28001</v>
      </c>
      <c r="F526" s="49" t="str">
        <f>VLOOKUP(E526,'#材料'!A:B,2,FALSE)</f>
        <v>副本钥匙</v>
      </c>
      <c r="G526" s="49">
        <v>20</v>
      </c>
    </row>
    <row r="527" spans="1:7" ht="14.25">
      <c r="A527" s="49">
        <v>516</v>
      </c>
      <c r="B527" t="s">
        <v>4615</v>
      </c>
      <c r="C527" s="85" t="s">
        <v>4616</v>
      </c>
      <c r="D527" s="85" t="s">
        <v>4617</v>
      </c>
      <c r="E527" s="49">
        <v>28201</v>
      </c>
      <c r="F527" s="49" t="str">
        <f>VLOOKUP(E527,'#材料'!A:B,2,FALSE)</f>
        <v>深渊票</v>
      </c>
      <c r="G527" s="49">
        <v>30</v>
      </c>
    </row>
    <row r="528" spans="1:7" ht="14.25">
      <c r="A528" s="49">
        <v>517</v>
      </c>
      <c r="B528" t="s">
        <v>4618</v>
      </c>
      <c r="C528" s="85" t="s">
        <v>4619</v>
      </c>
      <c r="D528" s="85" t="s">
        <v>4620</v>
      </c>
      <c r="E528" s="49">
        <v>1001</v>
      </c>
      <c r="F528" s="49" t="str">
        <f>VLOOKUP(E528,'#材料'!A:B,2,FALSE)</f>
        <v>金币</v>
      </c>
      <c r="G528" s="49">
        <v>30000</v>
      </c>
    </row>
    <row r="529" spans="1:7" ht="14.25">
      <c r="A529" s="49">
        <v>518</v>
      </c>
      <c r="B529" t="s">
        <v>4621</v>
      </c>
      <c r="C529" s="85" t="s">
        <v>4622</v>
      </c>
      <c r="D529" s="85" t="s">
        <v>4623</v>
      </c>
      <c r="E529" s="49">
        <v>1002</v>
      </c>
      <c r="F529" s="49" t="str">
        <f>VLOOKUP(E529,'#材料'!A:B,2,FALSE)</f>
        <v>钻石</v>
      </c>
      <c r="G529" s="49">
        <v>50</v>
      </c>
    </row>
    <row r="530" spans="1:7" ht="14.25">
      <c r="A530" s="49">
        <v>519</v>
      </c>
      <c r="B530" t="s">
        <v>4624</v>
      </c>
      <c r="C530" s="85" t="s">
        <v>4625</v>
      </c>
      <c r="D530" s="85" t="s">
        <v>4626</v>
      </c>
      <c r="E530" s="49">
        <v>28001</v>
      </c>
      <c r="F530" s="49" t="str">
        <f>VLOOKUP(E530,'#材料'!A:B,2,FALSE)</f>
        <v>副本钥匙</v>
      </c>
      <c r="G530" s="49">
        <v>20</v>
      </c>
    </row>
    <row r="531" spans="1:7" ht="14.25">
      <c r="A531" s="49">
        <v>520</v>
      </c>
      <c r="B531" t="s">
        <v>4627</v>
      </c>
      <c r="C531" s="85" t="s">
        <v>4628</v>
      </c>
      <c r="D531" s="85" t="s">
        <v>4629</v>
      </c>
      <c r="E531" s="49">
        <v>28201</v>
      </c>
      <c r="F531" s="49" t="str">
        <f>VLOOKUP(E531,'#材料'!A:B,2,FALSE)</f>
        <v>深渊票</v>
      </c>
      <c r="G531" s="49">
        <v>30</v>
      </c>
    </row>
    <row r="532" spans="1:7" ht="14.25">
      <c r="A532" s="49">
        <v>521</v>
      </c>
      <c r="B532" t="s">
        <v>4630</v>
      </c>
      <c r="C532" s="85" t="s">
        <v>4631</v>
      </c>
      <c r="D532" s="85" t="s">
        <v>4632</v>
      </c>
      <c r="E532" s="49">
        <v>1001</v>
      </c>
      <c r="F532" s="49" t="str">
        <f>VLOOKUP(E532,'#材料'!A:B,2,FALSE)</f>
        <v>金币</v>
      </c>
      <c r="G532" s="49">
        <v>30000</v>
      </c>
    </row>
    <row r="533" spans="1:7" ht="14.25">
      <c r="A533" s="49">
        <v>522</v>
      </c>
      <c r="B533" t="s">
        <v>4633</v>
      </c>
      <c r="C533" s="85" t="s">
        <v>4634</v>
      </c>
      <c r="D533" s="85" t="s">
        <v>4635</v>
      </c>
      <c r="E533" s="49">
        <v>1002</v>
      </c>
      <c r="F533" s="49" t="str">
        <f>VLOOKUP(E533,'#材料'!A:B,2,FALSE)</f>
        <v>钻石</v>
      </c>
      <c r="G533" s="49">
        <v>50</v>
      </c>
    </row>
    <row r="534" spans="1:7" ht="14.25">
      <c r="A534" s="49">
        <v>523</v>
      </c>
      <c r="B534" t="s">
        <v>4636</v>
      </c>
      <c r="C534" s="85" t="s">
        <v>4637</v>
      </c>
      <c r="D534" s="85" t="s">
        <v>4638</v>
      </c>
      <c r="E534" s="49">
        <v>28001</v>
      </c>
      <c r="F534" s="49" t="str">
        <f>VLOOKUP(E534,'#材料'!A:B,2,FALSE)</f>
        <v>副本钥匙</v>
      </c>
      <c r="G534" s="49">
        <v>20</v>
      </c>
    </row>
    <row r="535" spans="1:7" ht="14.25">
      <c r="A535" s="49">
        <v>524</v>
      </c>
      <c r="B535" t="s">
        <v>4639</v>
      </c>
      <c r="C535" s="85" t="s">
        <v>4640</v>
      </c>
      <c r="D535" s="85" t="s">
        <v>4641</v>
      </c>
      <c r="E535" s="49">
        <v>28201</v>
      </c>
      <c r="F535" s="49" t="str">
        <f>VLOOKUP(E535,'#材料'!A:B,2,FALSE)</f>
        <v>深渊票</v>
      </c>
      <c r="G535" s="49">
        <v>30</v>
      </c>
    </row>
    <row r="536" spans="1:7" ht="14.25">
      <c r="A536" s="49">
        <v>525</v>
      </c>
      <c r="B536" t="s">
        <v>4642</v>
      </c>
      <c r="C536" s="85" t="s">
        <v>4643</v>
      </c>
      <c r="D536" s="85" t="s">
        <v>4644</v>
      </c>
      <c r="E536" s="49">
        <v>1001</v>
      </c>
      <c r="F536" s="49" t="str">
        <f>VLOOKUP(E536,'#材料'!A:B,2,FALSE)</f>
        <v>金币</v>
      </c>
      <c r="G536" s="49">
        <v>30000</v>
      </c>
    </row>
    <row r="537" spans="1:7" ht="14.25">
      <c r="A537" s="49">
        <v>526</v>
      </c>
      <c r="B537" t="s">
        <v>4645</v>
      </c>
      <c r="C537" s="85" t="s">
        <v>4646</v>
      </c>
      <c r="D537" s="85" t="s">
        <v>4647</v>
      </c>
      <c r="E537" s="49">
        <v>1002</v>
      </c>
      <c r="F537" s="49" t="str">
        <f>VLOOKUP(E537,'#材料'!A:B,2,FALSE)</f>
        <v>钻石</v>
      </c>
      <c r="G537" s="49">
        <v>50</v>
      </c>
    </row>
    <row r="538" spans="1:7" ht="14.25">
      <c r="A538" s="49">
        <v>527</v>
      </c>
      <c r="B538" t="s">
        <v>4648</v>
      </c>
      <c r="C538" s="85" t="s">
        <v>4649</v>
      </c>
      <c r="D538" s="85" t="s">
        <v>4650</v>
      </c>
      <c r="E538" s="49">
        <v>28001</v>
      </c>
      <c r="F538" s="49" t="str">
        <f>VLOOKUP(E538,'#材料'!A:B,2,FALSE)</f>
        <v>副本钥匙</v>
      </c>
      <c r="G538" s="49">
        <v>20</v>
      </c>
    </row>
    <row r="539" spans="1:7" ht="14.25">
      <c r="A539" s="49">
        <v>528</v>
      </c>
      <c r="B539" t="s">
        <v>4651</v>
      </c>
      <c r="C539" s="85" t="s">
        <v>4652</v>
      </c>
      <c r="D539" s="85" t="s">
        <v>4653</v>
      </c>
      <c r="E539" s="49">
        <v>28201</v>
      </c>
      <c r="F539" s="49" t="str">
        <f>VLOOKUP(E539,'#材料'!A:B,2,FALSE)</f>
        <v>深渊票</v>
      </c>
      <c r="G539" s="49">
        <v>30</v>
      </c>
    </row>
    <row r="540" spans="1:7" ht="14.25">
      <c r="A540" s="49">
        <v>529</v>
      </c>
      <c r="B540" t="s">
        <v>4654</v>
      </c>
      <c r="C540" s="85" t="s">
        <v>4655</v>
      </c>
      <c r="D540" s="85" t="s">
        <v>4656</v>
      </c>
      <c r="E540" s="49">
        <v>1001</v>
      </c>
      <c r="F540" s="49" t="str">
        <f>VLOOKUP(E540,'#材料'!A:B,2,FALSE)</f>
        <v>金币</v>
      </c>
      <c r="G540" s="49">
        <v>30000</v>
      </c>
    </row>
    <row r="541" spans="1:7" ht="14.25">
      <c r="A541" s="49">
        <v>530</v>
      </c>
      <c r="B541" t="s">
        <v>4657</v>
      </c>
      <c r="C541" s="85" t="s">
        <v>4658</v>
      </c>
      <c r="D541" s="85" t="s">
        <v>4659</v>
      </c>
      <c r="E541" s="49">
        <v>1002</v>
      </c>
      <c r="F541" s="49" t="str">
        <f>VLOOKUP(E541,'#材料'!A:B,2,FALSE)</f>
        <v>钻石</v>
      </c>
      <c r="G541" s="49">
        <v>50</v>
      </c>
    </row>
    <row r="542" spans="1:7" ht="14.25">
      <c r="A542" s="49">
        <v>531</v>
      </c>
      <c r="B542" t="s">
        <v>4660</v>
      </c>
      <c r="C542" s="85" t="s">
        <v>4661</v>
      </c>
      <c r="D542" s="85" t="s">
        <v>4662</v>
      </c>
      <c r="E542" s="49">
        <v>28001</v>
      </c>
      <c r="F542" s="49" t="str">
        <f>VLOOKUP(E542,'#材料'!A:B,2,FALSE)</f>
        <v>副本钥匙</v>
      </c>
      <c r="G542" s="49">
        <v>20</v>
      </c>
    </row>
    <row r="543" spans="1:7" ht="14.25">
      <c r="A543" s="49">
        <v>532</v>
      </c>
      <c r="B543" t="s">
        <v>4663</v>
      </c>
      <c r="C543" s="85" t="s">
        <v>4664</v>
      </c>
      <c r="D543" s="85" t="s">
        <v>4665</v>
      </c>
      <c r="E543" s="49">
        <v>28201</v>
      </c>
      <c r="F543" s="49" t="str">
        <f>VLOOKUP(E543,'#材料'!A:B,2,FALSE)</f>
        <v>深渊票</v>
      </c>
      <c r="G543" s="49">
        <v>30</v>
      </c>
    </row>
    <row r="544" spans="1:7" ht="14.25">
      <c r="A544" s="49">
        <v>533</v>
      </c>
      <c r="B544" t="s">
        <v>4666</v>
      </c>
      <c r="C544" s="85" t="s">
        <v>4667</v>
      </c>
      <c r="D544" s="85" t="s">
        <v>4668</v>
      </c>
      <c r="E544" s="49">
        <v>1001</v>
      </c>
      <c r="F544" s="49" t="str">
        <f>VLOOKUP(E544,'#材料'!A:B,2,FALSE)</f>
        <v>金币</v>
      </c>
      <c r="G544" s="49">
        <v>30000</v>
      </c>
    </row>
    <row r="545" spans="1:7" ht="14.25">
      <c r="A545" s="49">
        <v>534</v>
      </c>
      <c r="B545" t="s">
        <v>4669</v>
      </c>
      <c r="C545" s="85" t="s">
        <v>4670</v>
      </c>
      <c r="D545" s="85" t="s">
        <v>4671</v>
      </c>
      <c r="E545" s="49">
        <v>1002</v>
      </c>
      <c r="F545" s="49" t="str">
        <f>VLOOKUP(E545,'#材料'!A:B,2,FALSE)</f>
        <v>钻石</v>
      </c>
      <c r="G545" s="49">
        <v>50</v>
      </c>
    </row>
    <row r="546" spans="1:7" ht="14.25">
      <c r="A546" s="49">
        <v>535</v>
      </c>
      <c r="B546" t="s">
        <v>4672</v>
      </c>
      <c r="C546" s="85" t="s">
        <v>4673</v>
      </c>
      <c r="D546" s="85" t="s">
        <v>4674</v>
      </c>
      <c r="E546" s="49">
        <v>28001</v>
      </c>
      <c r="F546" s="49" t="str">
        <f>VLOOKUP(E546,'#材料'!A:B,2,FALSE)</f>
        <v>副本钥匙</v>
      </c>
      <c r="G546" s="49">
        <v>20</v>
      </c>
    </row>
    <row r="547" spans="1:7" ht="14.25">
      <c r="A547" s="49">
        <v>536</v>
      </c>
      <c r="B547" t="s">
        <v>4675</v>
      </c>
      <c r="C547" s="85" t="s">
        <v>4676</v>
      </c>
      <c r="D547" s="85" t="s">
        <v>4677</v>
      </c>
      <c r="E547" s="49">
        <v>28201</v>
      </c>
      <c r="F547" s="49" t="str">
        <f>VLOOKUP(E547,'#材料'!A:B,2,FALSE)</f>
        <v>深渊票</v>
      </c>
      <c r="G547" s="49">
        <v>30</v>
      </c>
    </row>
    <row r="548" spans="1:7" ht="14.25">
      <c r="A548" s="49">
        <v>537</v>
      </c>
      <c r="B548" t="s">
        <v>4678</v>
      </c>
      <c r="C548" s="85" t="s">
        <v>4679</v>
      </c>
      <c r="D548" s="85" t="s">
        <v>4680</v>
      </c>
      <c r="E548" s="49">
        <v>1001</v>
      </c>
      <c r="F548" s="49" t="str">
        <f>VLOOKUP(E548,'#材料'!A:B,2,FALSE)</f>
        <v>金币</v>
      </c>
      <c r="G548" s="49">
        <v>30000</v>
      </c>
    </row>
    <row r="549" spans="1:7" ht="14.25">
      <c r="A549" s="49">
        <v>538</v>
      </c>
      <c r="B549" t="s">
        <v>4681</v>
      </c>
      <c r="C549" s="85" t="s">
        <v>4682</v>
      </c>
      <c r="D549" s="85" t="s">
        <v>4683</v>
      </c>
      <c r="E549" s="49">
        <v>1002</v>
      </c>
      <c r="F549" s="49" t="str">
        <f>VLOOKUP(E549,'#材料'!A:B,2,FALSE)</f>
        <v>钻石</v>
      </c>
      <c r="G549" s="49">
        <v>50</v>
      </c>
    </row>
    <row r="550" spans="1:7" ht="14.25">
      <c r="A550" s="49">
        <v>539</v>
      </c>
      <c r="B550" t="s">
        <v>4684</v>
      </c>
      <c r="C550" s="85" t="s">
        <v>4685</v>
      </c>
      <c r="D550" s="85" t="s">
        <v>4686</v>
      </c>
      <c r="E550" s="49">
        <v>28001</v>
      </c>
      <c r="F550" s="49" t="str">
        <f>VLOOKUP(E550,'#材料'!A:B,2,FALSE)</f>
        <v>副本钥匙</v>
      </c>
      <c r="G550" s="49">
        <v>20</v>
      </c>
    </row>
    <row r="551" spans="1:7" ht="14.25">
      <c r="A551" s="49">
        <v>540</v>
      </c>
      <c r="B551" t="s">
        <v>4687</v>
      </c>
      <c r="C551" s="85" t="s">
        <v>4688</v>
      </c>
      <c r="D551" s="85" t="s">
        <v>4689</v>
      </c>
      <c r="E551" s="49">
        <v>28201</v>
      </c>
      <c r="F551" s="49" t="str">
        <f>VLOOKUP(E551,'#材料'!A:B,2,FALSE)</f>
        <v>深渊票</v>
      </c>
      <c r="G551" s="49">
        <v>30</v>
      </c>
    </row>
    <row r="552" spans="1:7" ht="14.25">
      <c r="A552" s="49">
        <v>541</v>
      </c>
      <c r="B552" t="s">
        <v>4690</v>
      </c>
      <c r="C552" s="85" t="s">
        <v>4691</v>
      </c>
      <c r="D552" s="85" t="s">
        <v>4692</v>
      </c>
      <c r="E552" s="49">
        <v>1001</v>
      </c>
      <c r="F552" s="49" t="str">
        <f>VLOOKUP(E552,'#材料'!A:B,2,FALSE)</f>
        <v>金币</v>
      </c>
      <c r="G552" s="49">
        <v>30000</v>
      </c>
    </row>
    <row r="553" spans="1:7" ht="14.25">
      <c r="A553" s="49">
        <v>542</v>
      </c>
      <c r="B553" t="s">
        <v>4693</v>
      </c>
      <c r="C553" s="85" t="s">
        <v>4694</v>
      </c>
      <c r="D553" s="85" t="s">
        <v>4695</v>
      </c>
      <c r="E553" s="49">
        <v>1002</v>
      </c>
      <c r="F553" s="49" t="str">
        <f>VLOOKUP(E553,'#材料'!A:B,2,FALSE)</f>
        <v>钻石</v>
      </c>
      <c r="G553" s="49">
        <v>50</v>
      </c>
    </row>
    <row r="554" spans="1:7" ht="14.25">
      <c r="A554" s="49">
        <v>543</v>
      </c>
      <c r="B554" t="s">
        <v>4696</v>
      </c>
      <c r="C554" s="85" t="s">
        <v>4697</v>
      </c>
      <c r="D554" s="85" t="s">
        <v>4698</v>
      </c>
      <c r="E554" s="49">
        <v>28001</v>
      </c>
      <c r="F554" s="49" t="str">
        <f>VLOOKUP(E554,'#材料'!A:B,2,FALSE)</f>
        <v>副本钥匙</v>
      </c>
      <c r="G554" s="49">
        <v>20</v>
      </c>
    </row>
    <row r="555" spans="1:7" ht="14.25">
      <c r="A555" s="49">
        <v>544</v>
      </c>
      <c r="B555" t="s">
        <v>4699</v>
      </c>
      <c r="C555" s="85" t="s">
        <v>4700</v>
      </c>
      <c r="D555" s="85" t="s">
        <v>4701</v>
      </c>
      <c r="E555" s="49">
        <v>28201</v>
      </c>
      <c r="F555" s="49" t="str">
        <f>VLOOKUP(E555,'#材料'!A:B,2,FALSE)</f>
        <v>深渊票</v>
      </c>
      <c r="G555" s="49">
        <v>30</v>
      </c>
    </row>
    <row r="556" spans="1:7" ht="14.25">
      <c r="A556" s="49">
        <v>545</v>
      </c>
      <c r="B556" t="s">
        <v>4702</v>
      </c>
      <c r="C556" s="85" t="s">
        <v>4703</v>
      </c>
      <c r="D556" s="85" t="s">
        <v>4704</v>
      </c>
      <c r="E556" s="49">
        <v>1001</v>
      </c>
      <c r="F556" s="49" t="str">
        <f>VLOOKUP(E556,'#材料'!A:B,2,FALSE)</f>
        <v>金币</v>
      </c>
      <c r="G556" s="49">
        <v>30000</v>
      </c>
    </row>
    <row r="557" spans="1:7" ht="14.25">
      <c r="A557" s="49">
        <v>546</v>
      </c>
      <c r="B557" t="s">
        <v>4705</v>
      </c>
      <c r="C557" s="85" t="s">
        <v>4706</v>
      </c>
      <c r="D557" s="85" t="s">
        <v>4707</v>
      </c>
      <c r="E557" s="49">
        <v>1002</v>
      </c>
      <c r="F557" s="49" t="str">
        <f>VLOOKUP(E557,'#材料'!A:B,2,FALSE)</f>
        <v>钻石</v>
      </c>
      <c r="G557" s="49">
        <v>50</v>
      </c>
    </row>
    <row r="558" spans="1:7" ht="14.25">
      <c r="A558" s="49">
        <v>547</v>
      </c>
      <c r="B558" t="s">
        <v>4708</v>
      </c>
      <c r="C558" s="85" t="s">
        <v>4709</v>
      </c>
      <c r="D558" s="85" t="s">
        <v>4710</v>
      </c>
      <c r="E558" s="49">
        <v>28001</v>
      </c>
      <c r="F558" s="49" t="str">
        <f>VLOOKUP(E558,'#材料'!A:B,2,FALSE)</f>
        <v>副本钥匙</v>
      </c>
      <c r="G558" s="49">
        <v>20</v>
      </c>
    </row>
    <row r="559" spans="1:7" ht="14.25">
      <c r="A559" s="49">
        <v>548</v>
      </c>
      <c r="B559" t="s">
        <v>4711</v>
      </c>
      <c r="C559" s="85" t="s">
        <v>4712</v>
      </c>
      <c r="D559" s="85" t="s">
        <v>4713</v>
      </c>
      <c r="E559" s="49">
        <v>28201</v>
      </c>
      <c r="F559" s="49" t="str">
        <f>VLOOKUP(E559,'#材料'!A:B,2,FALSE)</f>
        <v>深渊票</v>
      </c>
      <c r="G559" s="49">
        <v>30</v>
      </c>
    </row>
    <row r="560" spans="1:7" ht="14.25">
      <c r="A560" s="49">
        <v>549</v>
      </c>
      <c r="B560" t="s">
        <v>4714</v>
      </c>
      <c r="C560" s="85" t="s">
        <v>4715</v>
      </c>
      <c r="D560" s="85" t="s">
        <v>4716</v>
      </c>
      <c r="E560" s="49">
        <v>1001</v>
      </c>
      <c r="F560" s="49" t="str">
        <f>VLOOKUP(E560,'#材料'!A:B,2,FALSE)</f>
        <v>金币</v>
      </c>
      <c r="G560" s="49">
        <v>30000</v>
      </c>
    </row>
    <row r="561" spans="1:7" ht="14.25">
      <c r="A561" s="49">
        <v>550</v>
      </c>
      <c r="B561" t="s">
        <v>4717</v>
      </c>
      <c r="C561" s="85" t="s">
        <v>4718</v>
      </c>
      <c r="D561" s="85" t="s">
        <v>4719</v>
      </c>
      <c r="E561" s="49">
        <v>1002</v>
      </c>
      <c r="F561" s="49" t="str">
        <f>VLOOKUP(E561,'#材料'!A:B,2,FALSE)</f>
        <v>钻石</v>
      </c>
      <c r="G561" s="49">
        <v>50</v>
      </c>
    </row>
    <row r="562" spans="1:7" ht="14.25">
      <c r="A562" s="49">
        <v>551</v>
      </c>
      <c r="B562" t="s">
        <v>4720</v>
      </c>
      <c r="C562" s="85" t="s">
        <v>4721</v>
      </c>
      <c r="D562" s="85" t="s">
        <v>4722</v>
      </c>
      <c r="E562" s="49">
        <v>28001</v>
      </c>
      <c r="F562" s="49" t="str">
        <f>VLOOKUP(E562,'#材料'!A:B,2,FALSE)</f>
        <v>副本钥匙</v>
      </c>
      <c r="G562" s="49">
        <v>20</v>
      </c>
    </row>
    <row r="563" spans="1:7" ht="14.25">
      <c r="A563" s="49">
        <v>552</v>
      </c>
      <c r="B563" t="s">
        <v>4723</v>
      </c>
      <c r="C563" s="85" t="s">
        <v>4724</v>
      </c>
      <c r="D563" s="85" t="s">
        <v>4725</v>
      </c>
      <c r="E563" s="49">
        <v>28201</v>
      </c>
      <c r="F563" s="49" t="str">
        <f>VLOOKUP(E563,'#材料'!A:B,2,FALSE)</f>
        <v>深渊票</v>
      </c>
      <c r="G563" s="49">
        <v>30</v>
      </c>
    </row>
    <row r="564" spans="1:7" ht="14.25">
      <c r="A564" s="49">
        <v>553</v>
      </c>
      <c r="B564" t="s">
        <v>4726</v>
      </c>
      <c r="C564" s="85" t="s">
        <v>4727</v>
      </c>
      <c r="D564" s="85" t="s">
        <v>4728</v>
      </c>
      <c r="E564" s="49">
        <v>1001</v>
      </c>
      <c r="F564" s="49" t="str">
        <f>VLOOKUP(E564,'#材料'!A:B,2,FALSE)</f>
        <v>金币</v>
      </c>
      <c r="G564" s="49">
        <v>30000</v>
      </c>
    </row>
    <row r="565" spans="1:7" ht="14.25">
      <c r="A565" s="49">
        <v>554</v>
      </c>
      <c r="B565" t="s">
        <v>4729</v>
      </c>
      <c r="C565" s="85" t="s">
        <v>4730</v>
      </c>
      <c r="D565" s="85" t="s">
        <v>4731</v>
      </c>
      <c r="E565" s="49">
        <v>1002</v>
      </c>
      <c r="F565" s="49" t="str">
        <f>VLOOKUP(E565,'#材料'!A:B,2,FALSE)</f>
        <v>钻石</v>
      </c>
      <c r="G565" s="49">
        <v>50</v>
      </c>
    </row>
    <row r="566" spans="1:7" ht="14.25">
      <c r="A566" s="49">
        <v>555</v>
      </c>
      <c r="B566" t="s">
        <v>4732</v>
      </c>
      <c r="C566" s="85" t="s">
        <v>4733</v>
      </c>
      <c r="D566" s="85" t="s">
        <v>4734</v>
      </c>
      <c r="E566" s="49">
        <v>28001</v>
      </c>
      <c r="F566" s="49" t="str">
        <f>VLOOKUP(E566,'#材料'!A:B,2,FALSE)</f>
        <v>副本钥匙</v>
      </c>
      <c r="G566" s="49">
        <v>20</v>
      </c>
    </row>
    <row r="567" spans="1:7" ht="14.25">
      <c r="A567" s="49">
        <v>556</v>
      </c>
      <c r="B567" t="s">
        <v>4735</v>
      </c>
      <c r="C567" s="85" t="s">
        <v>4736</v>
      </c>
      <c r="D567" s="85" t="s">
        <v>4737</v>
      </c>
      <c r="E567" s="49">
        <v>28201</v>
      </c>
      <c r="F567" s="49" t="str">
        <f>VLOOKUP(E567,'#材料'!A:B,2,FALSE)</f>
        <v>深渊票</v>
      </c>
      <c r="G567" s="49">
        <v>30</v>
      </c>
    </row>
    <row r="568" spans="1:7" ht="14.25">
      <c r="A568" s="49">
        <v>557</v>
      </c>
      <c r="B568" t="s">
        <v>4743</v>
      </c>
      <c r="C568" s="81"/>
      <c r="D568" s="85" t="s">
        <v>4171</v>
      </c>
      <c r="E568" s="86">
        <v>25101</v>
      </c>
      <c r="F568" s="49" t="str">
        <f>VLOOKUP(E568,'#材料'!A:B,2,FALSE)</f>
        <v>魔爪</v>
      </c>
      <c r="G568">
        <v>25</v>
      </c>
    </row>
    <row r="569" spans="1:7" ht="14.25">
      <c r="A569" s="49">
        <v>558</v>
      </c>
      <c r="B569" t="s">
        <v>4744</v>
      </c>
      <c r="C569" s="81"/>
      <c r="D569" s="85" t="s">
        <v>4174</v>
      </c>
      <c r="E569" s="11">
        <v>25402</v>
      </c>
      <c r="F569" s="49" t="str">
        <f>VLOOKUP(E569,'#材料'!A:B,2,FALSE)</f>
        <v>共鸣环</v>
      </c>
      <c r="G569">
        <v>3</v>
      </c>
    </row>
    <row r="570" spans="1:7" ht="14.25">
      <c r="A570" s="49">
        <v>559</v>
      </c>
      <c r="B570" t="s">
        <v>4745</v>
      </c>
      <c r="C570" s="81"/>
      <c r="D570" s="85" t="s">
        <v>4100</v>
      </c>
      <c r="E570" s="11">
        <v>25202</v>
      </c>
      <c r="F570" s="49" t="str">
        <f>VLOOKUP(E570,'#材料'!A:B,2,FALSE)</f>
        <v>人工合成药剂</v>
      </c>
      <c r="G570">
        <v>10</v>
      </c>
    </row>
    <row r="571" spans="1:7" ht="14.25">
      <c r="A571" s="49">
        <v>560</v>
      </c>
      <c r="B571" t="s">
        <v>4746</v>
      </c>
      <c r="C571" s="81"/>
      <c r="D571" s="85" t="s">
        <v>4179</v>
      </c>
      <c r="E571" s="86">
        <v>25104</v>
      </c>
      <c r="F571" s="49" t="str">
        <f>VLOOKUP(E571,'#材料'!A:B,2,FALSE)</f>
        <v>魔化的肉</v>
      </c>
      <c r="G571">
        <v>25</v>
      </c>
    </row>
    <row r="572" spans="1:7" ht="14.25">
      <c r="A572" s="49">
        <v>561</v>
      </c>
      <c r="B572" t="s">
        <v>4747</v>
      </c>
      <c r="C572" s="81"/>
      <c r="D572" s="85" t="s">
        <v>4182</v>
      </c>
      <c r="E572" s="11">
        <v>25407</v>
      </c>
      <c r="F572" s="49" t="str">
        <f>VLOOKUP(E572,'#材料'!A:B,2,FALSE)</f>
        <v>龙之逆鳞</v>
      </c>
      <c r="G572">
        <v>3</v>
      </c>
    </row>
    <row r="573" spans="1:7" ht="14.25">
      <c r="A573" s="49">
        <v>562</v>
      </c>
      <c r="B573" t="s">
        <v>4748</v>
      </c>
      <c r="C573" s="81"/>
      <c r="D573" s="85" t="s">
        <v>4185</v>
      </c>
      <c r="E573" s="11">
        <v>25201</v>
      </c>
      <c r="F573" s="49" t="str">
        <f>VLOOKUP(E573,'#材料'!A:B,2,FALSE)</f>
        <v>剧毒结晶</v>
      </c>
      <c r="G573">
        <v>10</v>
      </c>
    </row>
    <row r="574" spans="1:7" ht="14.25">
      <c r="A574" s="49">
        <v>563</v>
      </c>
      <c r="B574" t="s">
        <v>4749</v>
      </c>
      <c r="C574" s="81"/>
      <c r="D574" s="85" t="s">
        <v>4188</v>
      </c>
      <c r="E574" s="11">
        <v>25404</v>
      </c>
      <c r="F574" s="49" t="str">
        <f>VLOOKUP(E574,'#材料'!A:B,2,FALSE)</f>
        <v>亡者的铭牌</v>
      </c>
      <c r="G574">
        <v>3</v>
      </c>
    </row>
    <row r="575" spans="1:7" ht="14.25">
      <c r="A575" s="49">
        <v>564</v>
      </c>
      <c r="B575" t="s">
        <v>4750</v>
      </c>
      <c r="C575" s="81"/>
      <c r="D575" s="85" t="s">
        <v>4191</v>
      </c>
      <c r="E575" s="11">
        <v>25203</v>
      </c>
      <c r="F575" s="49" t="str">
        <f>VLOOKUP(E575,'#材料'!A:B,2,FALSE)</f>
        <v>密封的试验品</v>
      </c>
      <c r="G575">
        <v>10</v>
      </c>
    </row>
    <row r="576" spans="1:7" ht="14.25">
      <c r="A576" s="49">
        <v>565</v>
      </c>
      <c r="B576" t="s">
        <v>4751</v>
      </c>
      <c r="C576" s="81"/>
      <c r="D576" s="85" t="s">
        <v>4194</v>
      </c>
      <c r="E576" s="11">
        <v>1002</v>
      </c>
      <c r="F576" s="49" t="str">
        <f>VLOOKUP(E576,'#材料'!A:B,2,FALSE)</f>
        <v>钻石</v>
      </c>
      <c r="G576">
        <v>50</v>
      </c>
    </row>
    <row r="577" spans="1:7" ht="14.25">
      <c r="A577" s="49">
        <v>566</v>
      </c>
      <c r="B577" t="s">
        <v>4752</v>
      </c>
      <c r="C577" s="81"/>
      <c r="D577" s="85" t="s">
        <v>4197</v>
      </c>
      <c r="E577" s="11">
        <v>25205</v>
      </c>
      <c r="F577" s="49" t="str">
        <f>VLOOKUP(E577,'#材料'!A:B,2,FALSE)</f>
        <v>磨损的齿轮</v>
      </c>
      <c r="G577">
        <v>10</v>
      </c>
    </row>
    <row r="578" spans="1:7" ht="14.25">
      <c r="A578" s="49">
        <v>567</v>
      </c>
      <c r="B578" t="s">
        <v>4753</v>
      </c>
      <c r="C578" s="81"/>
      <c r="D578" s="85" t="s">
        <v>4200</v>
      </c>
      <c r="E578" s="11">
        <v>25301</v>
      </c>
      <c r="F578" s="49" t="str">
        <f>VLOOKUP(E578,'#材料'!A:B,2,FALSE)</f>
        <v>不稳定元素</v>
      </c>
      <c r="G578">
        <v>5</v>
      </c>
    </row>
    <row r="579" spans="1:7" ht="14.25">
      <c r="A579" s="49">
        <v>568</v>
      </c>
      <c r="B579" t="s">
        <v>4754</v>
      </c>
      <c r="C579" s="81"/>
      <c r="D579" s="85" t="s">
        <v>4203</v>
      </c>
      <c r="E579" s="11">
        <v>25302</v>
      </c>
      <c r="F579" s="49" t="str">
        <f>VLOOKUP(E579,'#材料'!A:B,2,FALSE)</f>
        <v>异化角质</v>
      </c>
      <c r="G579">
        <v>5</v>
      </c>
    </row>
    <row r="580" spans="1:7" ht="14.25">
      <c r="A580" s="49">
        <v>569</v>
      </c>
      <c r="B580" t="s">
        <v>4755</v>
      </c>
      <c r="C580" s="81"/>
      <c r="D580" s="85" t="s">
        <v>4206</v>
      </c>
      <c r="E580" s="11">
        <v>25405</v>
      </c>
      <c r="F580" s="49" t="str">
        <f>VLOOKUP(E580,'#材料'!A:B,2,FALSE)</f>
        <v>火力模块</v>
      </c>
      <c r="G580">
        <v>3</v>
      </c>
    </row>
    <row r="581" spans="1:7" ht="14.25">
      <c r="A581" s="49">
        <v>570</v>
      </c>
      <c r="B581" t="s">
        <v>4756</v>
      </c>
      <c r="C581" s="81"/>
      <c r="D581" s="85" t="s">
        <v>4209</v>
      </c>
      <c r="E581" s="11">
        <v>25304</v>
      </c>
      <c r="F581" s="49" t="str">
        <f>VLOOKUP(E581,'#材料'!A:B,2,FALSE)</f>
        <v>异化鳞片</v>
      </c>
      <c r="G581">
        <v>5</v>
      </c>
    </row>
    <row r="582" spans="1:7" ht="14.25">
      <c r="A582" s="49">
        <v>571</v>
      </c>
      <c r="B582" t="s">
        <v>4757</v>
      </c>
      <c r="C582" s="81"/>
      <c r="D582" s="85" t="s">
        <v>4212</v>
      </c>
      <c r="E582" s="11">
        <v>25204</v>
      </c>
      <c r="F582" s="49" t="str">
        <f>VLOOKUP(E582,'#材料'!A:B,2,FALSE)</f>
        <v>光滑的石块</v>
      </c>
      <c r="G582">
        <v>10</v>
      </c>
    </row>
    <row r="583" spans="1:7" ht="14.25">
      <c r="A583" s="49">
        <v>572</v>
      </c>
      <c r="B583" t="s">
        <v>4758</v>
      </c>
      <c r="C583" s="81"/>
      <c r="D583" s="85" t="s">
        <v>4215</v>
      </c>
      <c r="E583" s="11">
        <v>25306</v>
      </c>
      <c r="F583" s="49" t="str">
        <f>VLOOKUP(E583,'#材料'!A:B,2,FALSE)</f>
        <v>英雄之证</v>
      </c>
      <c r="G583">
        <v>5</v>
      </c>
    </row>
    <row r="584" spans="1:7" ht="14.25">
      <c r="A584" s="49">
        <v>573</v>
      </c>
      <c r="B584" t="s">
        <v>4759</v>
      </c>
      <c r="C584" s="81"/>
      <c r="D584" s="85" t="s">
        <v>4218</v>
      </c>
      <c r="E584" s="86">
        <v>25105</v>
      </c>
      <c r="F584" s="49" t="str">
        <f>VLOOKUP(E584,'#材料'!A:B,2,FALSE)</f>
        <v>粗糙的石块</v>
      </c>
      <c r="G584">
        <v>25</v>
      </c>
    </row>
    <row r="585" spans="1:7" ht="14.25">
      <c r="A585" s="49">
        <v>574</v>
      </c>
      <c r="B585" t="s">
        <v>4760</v>
      </c>
      <c r="C585" s="81"/>
      <c r="D585" s="85" t="s">
        <v>4221</v>
      </c>
      <c r="E585" s="11">
        <v>25308</v>
      </c>
      <c r="F585" s="49" t="str">
        <f>VLOOKUP(E585,'#材料'!A:B,2,FALSE)</f>
        <v>精密微调器</v>
      </c>
      <c r="G585">
        <v>5</v>
      </c>
    </row>
    <row r="586" spans="1:7" ht="14.25">
      <c r="A586" s="49">
        <v>575</v>
      </c>
      <c r="B586" t="s">
        <v>4761</v>
      </c>
      <c r="C586" s="81"/>
      <c r="D586" s="85" t="s">
        <v>4224</v>
      </c>
      <c r="E586" s="11">
        <v>25401</v>
      </c>
      <c r="F586" s="49" t="str">
        <f>VLOOKUP(E586,'#材料'!A:B,2,FALSE)</f>
        <v>震荡核心</v>
      </c>
      <c r="G586">
        <v>3</v>
      </c>
    </row>
    <row r="587" spans="1:7" ht="14.25">
      <c r="A587" s="49">
        <v>576</v>
      </c>
      <c r="B587" t="s">
        <v>4762</v>
      </c>
      <c r="C587" s="81"/>
      <c r="D587" s="85" t="s">
        <v>4227</v>
      </c>
      <c r="E587" s="11">
        <v>25305</v>
      </c>
      <c r="F587" s="49" t="str">
        <f>VLOOKUP(E587,'#材料'!A:B,2,FALSE)</f>
        <v>圣骸布</v>
      </c>
      <c r="G587">
        <v>5</v>
      </c>
    </row>
    <row r="588" spans="1:7" ht="14.25">
      <c r="A588" s="49">
        <v>577</v>
      </c>
      <c r="B588" t="s">
        <v>4763</v>
      </c>
      <c r="C588" s="81"/>
      <c r="D588" s="85" t="s">
        <v>4230</v>
      </c>
      <c r="E588" s="11">
        <v>25403</v>
      </c>
      <c r="F588" s="49" t="str">
        <f>VLOOKUP(E588,'#材料'!A:B,2,FALSE)</f>
        <v>动力螺母</v>
      </c>
      <c r="G588">
        <v>3</v>
      </c>
    </row>
    <row r="589" spans="1:7" ht="14.25">
      <c r="A589" s="49">
        <v>578</v>
      </c>
      <c r="B589" t="s">
        <v>4764</v>
      </c>
      <c r="C589" s="81"/>
      <c r="D589" s="85" t="s">
        <v>4233</v>
      </c>
      <c r="E589" s="86">
        <v>25102</v>
      </c>
      <c r="F589" s="49" t="str">
        <f>VLOOKUP(E589,'#材料'!A:B,2,FALSE)</f>
        <v>魔皮</v>
      </c>
      <c r="G589">
        <v>25</v>
      </c>
    </row>
    <row r="590" spans="1:7" ht="14.25">
      <c r="A590" s="49">
        <v>579</v>
      </c>
      <c r="B590" t="s">
        <v>4765</v>
      </c>
      <c r="C590" s="81"/>
      <c r="D590" s="85" t="s">
        <v>4236</v>
      </c>
      <c r="E590">
        <v>1005</v>
      </c>
      <c r="F590" s="49" t="str">
        <f>VLOOKUP(E590,'#材料'!A:B,2,FALSE)</f>
        <v>荣誉</v>
      </c>
      <c r="G590">
        <v>800</v>
      </c>
    </row>
    <row r="591" spans="1:7" ht="14.25">
      <c r="A591" s="49">
        <v>580</v>
      </c>
      <c r="B591" t="s">
        <v>4766</v>
      </c>
      <c r="C591" s="81"/>
      <c r="D591" s="85" t="s">
        <v>4239</v>
      </c>
      <c r="E591">
        <v>25406</v>
      </c>
      <c r="F591" s="49" t="str">
        <f>VLOOKUP(E591,'#材料'!A:B,2,FALSE)</f>
        <v>防御模块</v>
      </c>
      <c r="G591">
        <v>3</v>
      </c>
    </row>
    <row r="592" spans="1:7" ht="14.25">
      <c r="A592" s="49">
        <v>581</v>
      </c>
      <c r="B592" t="s">
        <v>4767</v>
      </c>
      <c r="C592" s="81"/>
      <c r="D592" s="85" t="s">
        <v>4242</v>
      </c>
      <c r="E592">
        <v>1003</v>
      </c>
      <c r="F592" s="49" t="str">
        <f>VLOOKUP(E592,'#材料'!A:B,2,FALSE)</f>
        <v>魔晶</v>
      </c>
      <c r="G592">
        <v>1500</v>
      </c>
    </row>
    <row r="593" spans="1:7" ht="14.25">
      <c r="A593" s="49">
        <v>582</v>
      </c>
      <c r="B593" t="s">
        <v>4768</v>
      </c>
      <c r="C593" s="81"/>
      <c r="D593" s="85" t="s">
        <v>4245</v>
      </c>
      <c r="E593">
        <v>25408</v>
      </c>
      <c r="F593" s="49" t="str">
        <f>VLOOKUP(E593,'#材料'!A:B,2,FALSE)</f>
        <v>混沌龙爪</v>
      </c>
      <c r="G593">
        <v>3</v>
      </c>
    </row>
    <row r="594" spans="1:7" ht="14.25">
      <c r="A594" s="49">
        <v>583</v>
      </c>
      <c r="B594" t="s">
        <v>4769</v>
      </c>
      <c r="C594" s="81"/>
      <c r="D594" s="85" t="s">
        <v>4248</v>
      </c>
      <c r="E594">
        <v>25409</v>
      </c>
      <c r="F594" s="49" t="str">
        <f>VLOOKUP(E594,'#材料'!A:B,2,FALSE)</f>
        <v>魔龙之心</v>
      </c>
      <c r="G594">
        <v>3</v>
      </c>
    </row>
    <row r="595" spans="1:7" ht="14.25">
      <c r="A595" s="49">
        <v>584</v>
      </c>
      <c r="B595" t="s">
        <v>4770</v>
      </c>
      <c r="C595" s="81"/>
      <c r="D595" s="85" t="s">
        <v>4251</v>
      </c>
      <c r="E595">
        <v>1002</v>
      </c>
      <c r="F595" s="49" t="str">
        <f>VLOOKUP(E595,'#材料'!A:B,2,FALSE)</f>
        <v>钻石</v>
      </c>
      <c r="G595">
        <v>50</v>
      </c>
    </row>
    <row r="596" spans="1:7" ht="14.25">
      <c r="B596"/>
      <c r="C596" s="81"/>
      <c r="E596">
        <v>1009</v>
      </c>
      <c r="F596" s="49" t="str">
        <f>VLOOKUP(E596,'#材料'!A:B,2,FALSE)</f>
        <v>召唤石</v>
      </c>
      <c r="G596">
        <v>1</v>
      </c>
    </row>
    <row r="597" spans="1:7" ht="14.25">
      <c r="A597" s="49">
        <v>585</v>
      </c>
      <c r="B597" t="s">
        <v>4771</v>
      </c>
      <c r="C597" s="81"/>
      <c r="D597" s="85" t="s">
        <v>4254</v>
      </c>
      <c r="E597">
        <v>25103</v>
      </c>
      <c r="F597" s="49" t="str">
        <f>VLOOKUP(E597,'#材料'!A:B,2,FALSE)</f>
        <v>遗物碎片</v>
      </c>
      <c r="G597">
        <v>25</v>
      </c>
    </row>
    <row r="598" spans="1:7" ht="14.25">
      <c r="A598" s="49">
        <v>586</v>
      </c>
      <c r="B598" t="s">
        <v>4772</v>
      </c>
      <c r="C598" s="81"/>
      <c r="D598" s="85" t="s">
        <v>4257</v>
      </c>
      <c r="E598">
        <v>25307</v>
      </c>
      <c r="F598" s="49" t="str">
        <f>VLOOKUP(E598,'#材料'!A:B,2,FALSE)</f>
        <v>死灵宝石</v>
      </c>
      <c r="G598">
        <v>5</v>
      </c>
    </row>
    <row r="599" spans="1:7" ht="14.25">
      <c r="A599" s="49">
        <v>587</v>
      </c>
      <c r="B599" t="s">
        <v>4773</v>
      </c>
      <c r="C599" s="81"/>
      <c r="D599" s="85" t="s">
        <v>4260</v>
      </c>
      <c r="E599">
        <v>25410</v>
      </c>
      <c r="F599" s="49" t="str">
        <f>VLOOKUP(E599,'#材料'!A:B,2,FALSE)</f>
        <v>焰龙之血</v>
      </c>
      <c r="G599">
        <v>3</v>
      </c>
    </row>
    <row r="600" spans="1:7" ht="14.25">
      <c r="A600" s="49">
        <v>588</v>
      </c>
      <c r="B600" t="s">
        <v>4774</v>
      </c>
      <c r="C600" s="81"/>
      <c r="D600" s="85" t="s">
        <v>4263</v>
      </c>
      <c r="E600">
        <v>25303</v>
      </c>
      <c r="F600" s="49" t="str">
        <f>VLOOKUP(E600,'#材料'!A:B,2,FALSE)</f>
        <v>异化元素</v>
      </c>
      <c r="G600">
        <v>5</v>
      </c>
    </row>
    <row r="601" spans="1:7" ht="14.25">
      <c r="A601" s="49">
        <v>589</v>
      </c>
      <c r="B601" t="s">
        <v>4775</v>
      </c>
      <c r="C601" s="81"/>
      <c r="D601" s="85" t="s">
        <v>4928</v>
      </c>
      <c r="E601">
        <v>1002</v>
      </c>
      <c r="F601" s="49" t="str">
        <f>VLOOKUP(E601,'#材料'!A:B,2,FALSE)</f>
        <v>钻石</v>
      </c>
      <c r="G601">
        <v>50</v>
      </c>
    </row>
  </sheetData>
  <phoneticPr fontId="1" type="noConversion"/>
  <conditionalFormatting sqref="E132">
    <cfRule type="duplicateValues" dxfId="16" priority="17"/>
  </conditionalFormatting>
  <conditionalFormatting sqref="E132">
    <cfRule type="containsText" dxfId="15" priority="16" operator="containsText" text="红水晶">
      <formula>NOT(ISERROR(SEARCH("红水晶",E132)))</formula>
    </cfRule>
  </conditionalFormatting>
  <conditionalFormatting sqref="E128">
    <cfRule type="containsText" dxfId="14" priority="14" operator="containsText" text="红水晶">
      <formula>NOT(ISERROR(SEARCH("红水晶",E128)))</formula>
    </cfRule>
  </conditionalFormatting>
  <conditionalFormatting sqref="E128">
    <cfRule type="duplicateValues" dxfId="13" priority="15"/>
  </conditionalFormatting>
  <conditionalFormatting sqref="E126">
    <cfRule type="containsText" dxfId="12" priority="12" operator="containsText" text="红水晶">
      <formula>NOT(ISERROR(SEARCH("红水晶",E126)))</formula>
    </cfRule>
  </conditionalFormatting>
  <conditionalFormatting sqref="E126">
    <cfRule type="duplicateValues" dxfId="11" priority="13"/>
  </conditionalFormatting>
  <conditionalFormatting sqref="B262:B298">
    <cfRule type="duplicateValues" dxfId="10" priority="11"/>
  </conditionalFormatting>
  <conditionalFormatting sqref="B299:B325">
    <cfRule type="duplicateValues" dxfId="9" priority="10"/>
  </conditionalFormatting>
  <conditionalFormatting sqref="B299:B325">
    <cfRule type="duplicateValues" dxfId="8" priority="9"/>
  </conditionalFormatting>
  <conditionalFormatting sqref="B349:B567 B1:B347 B602:B1048576">
    <cfRule type="duplicateValues" dxfId="7" priority="28"/>
  </conditionalFormatting>
  <conditionalFormatting sqref="E335:E344">
    <cfRule type="containsText" dxfId="6" priority="6" operator="containsText" text="红水晶">
      <formula>NOT(ISERROR(SEARCH("红水晶",E335)))</formula>
    </cfRule>
  </conditionalFormatting>
  <conditionalFormatting sqref="E335:E344">
    <cfRule type="duplicateValues" dxfId="5" priority="7"/>
  </conditionalFormatting>
  <conditionalFormatting sqref="E345:E354">
    <cfRule type="containsText" dxfId="4" priority="4" operator="containsText" text="红水晶">
      <formula>NOT(ISERROR(SEARCH("红水晶",E345)))</formula>
    </cfRule>
  </conditionalFormatting>
  <conditionalFormatting sqref="E345:E354">
    <cfRule type="duplicateValues" dxfId="3" priority="5"/>
  </conditionalFormatting>
  <conditionalFormatting sqref="B568:B601">
    <cfRule type="duplicateValues" dxfId="2" priority="2"/>
  </conditionalFormatting>
  <conditionalFormatting sqref="B568:B601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I29" sqref="I29"/>
    </sheetView>
  </sheetViews>
  <sheetFormatPr defaultRowHeight="14.25"/>
  <cols>
    <col min="1" max="2" width="23.625" bestFit="1" customWidth="1"/>
    <col min="4" max="5" width="12.75" bestFit="1" customWidth="1"/>
    <col min="6" max="7" width="20.5" bestFit="1" customWidth="1"/>
  </cols>
  <sheetData>
    <row r="1" spans="1:7">
      <c r="A1" s="53" t="s">
        <v>1483</v>
      </c>
      <c r="B1" s="53" t="s">
        <v>1486</v>
      </c>
      <c r="C1" t="s">
        <v>1554</v>
      </c>
      <c r="D1" t="s">
        <v>1485</v>
      </c>
      <c r="E1" t="s">
        <v>1507</v>
      </c>
      <c r="F1" t="str">
        <f>C1&amp;D1</f>
        <v>2017-09-15 00:00:00</v>
      </c>
      <c r="G1" t="str">
        <f>C1&amp;E1</f>
        <v>2017-09-15 23:59:59</v>
      </c>
    </row>
    <row r="2" spans="1:7">
      <c r="A2" s="53" t="s">
        <v>1164</v>
      </c>
      <c r="B2" s="53" t="s">
        <v>1165</v>
      </c>
      <c r="C2" t="s">
        <v>1554</v>
      </c>
      <c r="D2" t="s">
        <v>1487</v>
      </c>
      <c r="E2" t="s">
        <v>1508</v>
      </c>
      <c r="F2" t="str">
        <f t="shared" ref="F2:F65" si="0">C2&amp;D2</f>
        <v>2017-09-16 00:00:00</v>
      </c>
      <c r="G2" t="str">
        <f t="shared" ref="G2:G65" si="1">C2&amp;E2</f>
        <v>2017-09-16 23:59:59</v>
      </c>
    </row>
    <row r="3" spans="1:7">
      <c r="A3" s="53" t="s">
        <v>1167</v>
      </c>
      <c r="B3" s="53" t="s">
        <v>1168</v>
      </c>
      <c r="C3" t="s">
        <v>1553</v>
      </c>
      <c r="D3" t="s">
        <v>1488</v>
      </c>
      <c r="E3" t="s">
        <v>1509</v>
      </c>
      <c r="F3" t="str">
        <f t="shared" si="0"/>
        <v>2017-09-17 00:00:00</v>
      </c>
      <c r="G3" t="str">
        <f t="shared" si="1"/>
        <v>2017-09-17 23:59:59</v>
      </c>
    </row>
    <row r="4" spans="1:7">
      <c r="A4" s="53" t="s">
        <v>1170</v>
      </c>
      <c r="B4" s="53" t="s">
        <v>1171</v>
      </c>
      <c r="C4" t="s">
        <v>1553</v>
      </c>
      <c r="D4" t="s">
        <v>1489</v>
      </c>
      <c r="E4" t="s">
        <v>1510</v>
      </c>
      <c r="F4" t="str">
        <f t="shared" si="0"/>
        <v>2017-09-18 00:00:00</v>
      </c>
      <c r="G4" t="str">
        <f t="shared" si="1"/>
        <v>2017-09-18 23:59:59</v>
      </c>
    </row>
    <row r="5" spans="1:7">
      <c r="A5" s="53" t="s">
        <v>1173</v>
      </c>
      <c r="B5" s="53" t="s">
        <v>1174</v>
      </c>
      <c r="C5" t="s">
        <v>1553</v>
      </c>
      <c r="D5" t="s">
        <v>1490</v>
      </c>
      <c r="E5" t="s">
        <v>1511</v>
      </c>
      <c r="F5" t="str">
        <f t="shared" si="0"/>
        <v>2017-09-19 00:00:00</v>
      </c>
      <c r="G5" t="str">
        <f t="shared" si="1"/>
        <v>2017-09-19 23:59:59</v>
      </c>
    </row>
    <row r="6" spans="1:7">
      <c r="A6" s="53" t="s">
        <v>1176</v>
      </c>
      <c r="B6" s="53" t="s">
        <v>1177</v>
      </c>
      <c r="C6" t="s">
        <v>1553</v>
      </c>
      <c r="D6" t="s">
        <v>1491</v>
      </c>
      <c r="E6" t="s">
        <v>1512</v>
      </c>
      <c r="F6" t="str">
        <f t="shared" si="0"/>
        <v>2017-09-20 00:00:00</v>
      </c>
      <c r="G6" t="str">
        <f t="shared" si="1"/>
        <v>2017-09-20 23:59:59</v>
      </c>
    </row>
    <row r="7" spans="1:7">
      <c r="A7" s="53" t="s">
        <v>1179</v>
      </c>
      <c r="B7" s="53" t="s">
        <v>1180</v>
      </c>
      <c r="C7" t="s">
        <v>1553</v>
      </c>
      <c r="D7" t="s">
        <v>1492</v>
      </c>
      <c r="E7" t="s">
        <v>1513</v>
      </c>
      <c r="F7" t="str">
        <f t="shared" si="0"/>
        <v>2017-09-21 00:00:00</v>
      </c>
      <c r="G7" t="str">
        <f t="shared" si="1"/>
        <v>2017-09-21 23:59:59</v>
      </c>
    </row>
    <row r="8" spans="1:7">
      <c r="A8" s="53" t="s">
        <v>1182</v>
      </c>
      <c r="B8" s="53" t="s">
        <v>1183</v>
      </c>
      <c r="C8" t="s">
        <v>1553</v>
      </c>
      <c r="D8" t="s">
        <v>1493</v>
      </c>
      <c r="E8" t="s">
        <v>1514</v>
      </c>
      <c r="F8" t="str">
        <f t="shared" si="0"/>
        <v>2017-09-22 00:00:00</v>
      </c>
      <c r="G8" t="str">
        <f t="shared" si="1"/>
        <v>2017-09-22 23:59:59</v>
      </c>
    </row>
    <row r="9" spans="1:7">
      <c r="A9" s="53" t="s">
        <v>1185</v>
      </c>
      <c r="B9" s="53" t="s">
        <v>1186</v>
      </c>
      <c r="C9" t="s">
        <v>1553</v>
      </c>
      <c r="D9" t="s">
        <v>1494</v>
      </c>
      <c r="E9" t="s">
        <v>1515</v>
      </c>
      <c r="F9" t="str">
        <f t="shared" si="0"/>
        <v>2017-09-23 00:00:00</v>
      </c>
      <c r="G9" t="str">
        <f t="shared" si="1"/>
        <v>2017-09-23 23:59:59</v>
      </c>
    </row>
    <row r="10" spans="1:7">
      <c r="A10" s="53" t="s">
        <v>1188</v>
      </c>
      <c r="B10" s="53" t="s">
        <v>1189</v>
      </c>
      <c r="C10" t="s">
        <v>1553</v>
      </c>
      <c r="D10" t="s">
        <v>1495</v>
      </c>
      <c r="E10" t="s">
        <v>1516</v>
      </c>
      <c r="F10" t="str">
        <f t="shared" si="0"/>
        <v>2017-09-24 00:00:00</v>
      </c>
      <c r="G10" t="str">
        <f t="shared" si="1"/>
        <v>2017-09-24 23:59:59</v>
      </c>
    </row>
    <row r="11" spans="1:7">
      <c r="A11" s="53" t="s">
        <v>1191</v>
      </c>
      <c r="B11" s="53" t="s">
        <v>1192</v>
      </c>
      <c r="C11" t="s">
        <v>1553</v>
      </c>
      <c r="D11" t="s">
        <v>1496</v>
      </c>
      <c r="E11" t="s">
        <v>1517</v>
      </c>
      <c r="F11" t="str">
        <f t="shared" si="0"/>
        <v>2017-09-25 00:00:00</v>
      </c>
      <c r="G11" t="str">
        <f t="shared" si="1"/>
        <v>2017-09-25 23:59:59</v>
      </c>
    </row>
    <row r="12" spans="1:7">
      <c r="A12" s="53" t="s">
        <v>1194</v>
      </c>
      <c r="B12" s="53" t="s">
        <v>1195</v>
      </c>
      <c r="C12" t="s">
        <v>1553</v>
      </c>
      <c r="D12" t="s">
        <v>1497</v>
      </c>
      <c r="E12" t="s">
        <v>1518</v>
      </c>
      <c r="F12" t="str">
        <f t="shared" si="0"/>
        <v>2017-09-26 00:00:00</v>
      </c>
      <c r="G12" t="str">
        <f t="shared" si="1"/>
        <v>2017-09-26 23:59:59</v>
      </c>
    </row>
    <row r="13" spans="1:7">
      <c r="A13" s="53" t="s">
        <v>1197</v>
      </c>
      <c r="B13" s="53" t="s">
        <v>1198</v>
      </c>
      <c r="C13" t="s">
        <v>1553</v>
      </c>
      <c r="D13" t="s">
        <v>1498</v>
      </c>
      <c r="E13" t="s">
        <v>1519</v>
      </c>
      <c r="F13" t="str">
        <f t="shared" si="0"/>
        <v>2017-09-27 00:00:00</v>
      </c>
      <c r="G13" t="str">
        <f t="shared" si="1"/>
        <v>2017-09-27 23:59:59</v>
      </c>
    </row>
    <row r="14" spans="1:7">
      <c r="A14" s="53" t="s">
        <v>1200</v>
      </c>
      <c r="B14" s="53" t="s">
        <v>1201</v>
      </c>
      <c r="C14" t="s">
        <v>1553</v>
      </c>
      <c r="D14" t="s">
        <v>1499</v>
      </c>
      <c r="E14" t="s">
        <v>1520</v>
      </c>
      <c r="F14" t="str">
        <f t="shared" si="0"/>
        <v>2017-09-28 00:00:00</v>
      </c>
      <c r="G14" t="str">
        <f t="shared" si="1"/>
        <v>2017-09-28 23:59:59</v>
      </c>
    </row>
    <row r="15" spans="1:7">
      <c r="A15" s="53" t="s">
        <v>1203</v>
      </c>
      <c r="B15" s="53" t="s">
        <v>1204</v>
      </c>
      <c r="C15" t="s">
        <v>1553</v>
      </c>
      <c r="D15" t="s">
        <v>1500</v>
      </c>
      <c r="E15" t="s">
        <v>1521</v>
      </c>
      <c r="F15" t="str">
        <f t="shared" si="0"/>
        <v>2017-09-29 00:00:00</v>
      </c>
      <c r="G15" t="str">
        <f t="shared" si="1"/>
        <v>2017-09-29 23:59:59</v>
      </c>
    </row>
    <row r="16" spans="1:7">
      <c r="A16" s="53" t="s">
        <v>1206</v>
      </c>
      <c r="B16" s="53" t="s">
        <v>1207</v>
      </c>
      <c r="C16" t="s">
        <v>1553</v>
      </c>
      <c r="D16" t="s">
        <v>1501</v>
      </c>
      <c r="E16" t="s">
        <v>1522</v>
      </c>
      <c r="F16" t="str">
        <f t="shared" si="0"/>
        <v>2017-09-30 00:00:00</v>
      </c>
      <c r="G16" t="str">
        <f t="shared" si="1"/>
        <v>2017-09-30 23:59:59</v>
      </c>
    </row>
    <row r="17" spans="1:7">
      <c r="A17" s="53" t="s">
        <v>1209</v>
      </c>
      <c r="B17" s="53" t="s">
        <v>1210</v>
      </c>
      <c r="C17" t="s">
        <v>1548</v>
      </c>
      <c r="D17" t="s">
        <v>1525</v>
      </c>
      <c r="E17" t="s">
        <v>1526</v>
      </c>
      <c r="F17" t="str">
        <f t="shared" si="0"/>
        <v>2017-10-01 00:00:00</v>
      </c>
      <c r="G17" t="str">
        <f t="shared" si="1"/>
        <v>2017-10-01 23:59:59</v>
      </c>
    </row>
    <row r="18" spans="1:7">
      <c r="A18" s="53" t="s">
        <v>1212</v>
      </c>
      <c r="B18" s="53" t="s">
        <v>1213</v>
      </c>
      <c r="C18" t="s">
        <v>1548</v>
      </c>
      <c r="D18" t="s">
        <v>1532</v>
      </c>
      <c r="E18" t="s">
        <v>1540</v>
      </c>
      <c r="F18" t="str">
        <f t="shared" si="0"/>
        <v>2017-10-02 00:00:00</v>
      </c>
      <c r="G18" t="str">
        <f t="shared" si="1"/>
        <v>2017-10-02 23:59:59</v>
      </c>
    </row>
    <row r="19" spans="1:7">
      <c r="A19" s="53" t="s">
        <v>1215</v>
      </c>
      <c r="B19" s="53" t="s">
        <v>1216</v>
      </c>
      <c r="C19" t="s">
        <v>1484</v>
      </c>
      <c r="D19" t="s">
        <v>1533</v>
      </c>
      <c r="E19" t="s">
        <v>1541</v>
      </c>
      <c r="F19" t="str">
        <f t="shared" si="0"/>
        <v>2017-10-03 00:00:00</v>
      </c>
      <c r="G19" t="str">
        <f t="shared" si="1"/>
        <v>2017-10-03 23:59:59</v>
      </c>
    </row>
    <row r="20" spans="1:7">
      <c r="A20" s="53" t="s">
        <v>1218</v>
      </c>
      <c r="B20" s="53" t="s">
        <v>1219</v>
      </c>
      <c r="C20" t="s">
        <v>1484</v>
      </c>
      <c r="D20" t="s">
        <v>1534</v>
      </c>
      <c r="E20" t="s">
        <v>1542</v>
      </c>
      <c r="F20" t="str">
        <f t="shared" si="0"/>
        <v>2017-10-04 00:00:00</v>
      </c>
      <c r="G20" t="str">
        <f t="shared" si="1"/>
        <v>2017-10-04 23:59:59</v>
      </c>
    </row>
    <row r="21" spans="1:7">
      <c r="A21" s="53" t="s">
        <v>1221</v>
      </c>
      <c r="B21" s="53" t="s">
        <v>1222</v>
      </c>
      <c r="C21" t="s">
        <v>1484</v>
      </c>
      <c r="D21" t="s">
        <v>1535</v>
      </c>
      <c r="E21" t="s">
        <v>1543</v>
      </c>
      <c r="F21" t="str">
        <f t="shared" si="0"/>
        <v>2017-10-05 00:00:00</v>
      </c>
      <c r="G21" t="str">
        <f t="shared" si="1"/>
        <v>2017-10-05 23:59:59</v>
      </c>
    </row>
    <row r="22" spans="1:7">
      <c r="A22" s="53" t="s">
        <v>1224</v>
      </c>
      <c r="B22" s="53" t="s">
        <v>1225</v>
      </c>
      <c r="C22" t="s">
        <v>1484</v>
      </c>
      <c r="D22" t="s">
        <v>1536</v>
      </c>
      <c r="E22" t="s">
        <v>1544</v>
      </c>
      <c r="F22" t="str">
        <f t="shared" si="0"/>
        <v>2017-10-06 00:00:00</v>
      </c>
      <c r="G22" t="str">
        <f t="shared" si="1"/>
        <v>2017-10-06 23:59:59</v>
      </c>
    </row>
    <row r="23" spans="1:7">
      <c r="A23" s="53" t="s">
        <v>1227</v>
      </c>
      <c r="B23" s="53" t="s">
        <v>1228</v>
      </c>
      <c r="C23" t="s">
        <v>1484</v>
      </c>
      <c r="D23" t="s">
        <v>1537</v>
      </c>
      <c r="E23" t="s">
        <v>1545</v>
      </c>
      <c r="F23" t="str">
        <f t="shared" si="0"/>
        <v>2017-10-07 00:00:00</v>
      </c>
      <c r="G23" t="str">
        <f t="shared" si="1"/>
        <v>2017-10-07 23:59:59</v>
      </c>
    </row>
    <row r="24" spans="1:7">
      <c r="A24" s="53" t="s">
        <v>1230</v>
      </c>
      <c r="B24" s="53" t="s">
        <v>1231</v>
      </c>
      <c r="C24" t="s">
        <v>1484</v>
      </c>
      <c r="D24" t="s">
        <v>1538</v>
      </c>
      <c r="E24" t="s">
        <v>1546</v>
      </c>
      <c r="F24" t="str">
        <f t="shared" si="0"/>
        <v>2017-10-08 00:00:00</v>
      </c>
      <c r="G24" t="str">
        <f t="shared" si="1"/>
        <v>2017-10-08 23:59:59</v>
      </c>
    </row>
    <row r="25" spans="1:7">
      <c r="A25" s="53" t="s">
        <v>1233</v>
      </c>
      <c r="B25" s="53" t="s">
        <v>1234</v>
      </c>
      <c r="C25" t="s">
        <v>1484</v>
      </c>
      <c r="D25" t="s">
        <v>1539</v>
      </c>
      <c r="E25" t="s">
        <v>1547</v>
      </c>
      <c r="F25" t="str">
        <f t="shared" si="0"/>
        <v>2017-10-09 00:00:00</v>
      </c>
      <c r="G25" t="str">
        <f t="shared" si="1"/>
        <v>2017-10-09 23:59:59</v>
      </c>
    </row>
    <row r="26" spans="1:7">
      <c r="A26" s="53" t="s">
        <v>1236</v>
      </c>
      <c r="B26" s="53" t="s">
        <v>1237</v>
      </c>
      <c r="C26" t="s">
        <v>1484</v>
      </c>
      <c r="D26" t="s">
        <v>1502</v>
      </c>
      <c r="E26" t="s">
        <v>1527</v>
      </c>
      <c r="F26" t="str">
        <f t="shared" si="0"/>
        <v>2017-10-10 00:00:00</v>
      </c>
      <c r="G26" t="str">
        <f t="shared" si="1"/>
        <v>2017-10-10 23:59:59</v>
      </c>
    </row>
    <row r="27" spans="1:7">
      <c r="A27" s="53" t="s">
        <v>1239</v>
      </c>
      <c r="B27" s="53" t="s">
        <v>1240</v>
      </c>
      <c r="C27" t="s">
        <v>1484</v>
      </c>
      <c r="D27" t="s">
        <v>1503</v>
      </c>
      <c r="E27" t="s">
        <v>1528</v>
      </c>
      <c r="F27" t="str">
        <f t="shared" si="0"/>
        <v>2017-10-11 00:00:00</v>
      </c>
      <c r="G27" t="str">
        <f t="shared" si="1"/>
        <v>2017-10-11 23:59:59</v>
      </c>
    </row>
    <row r="28" spans="1:7">
      <c r="A28" s="53" t="s">
        <v>1242</v>
      </c>
      <c r="B28" s="53" t="s">
        <v>1243</v>
      </c>
      <c r="C28" t="s">
        <v>1484</v>
      </c>
      <c r="D28" t="s">
        <v>1504</v>
      </c>
      <c r="E28" t="s">
        <v>1529</v>
      </c>
      <c r="F28" t="str">
        <f t="shared" si="0"/>
        <v>2017-10-12 00:00:00</v>
      </c>
      <c r="G28" t="str">
        <f t="shared" si="1"/>
        <v>2017-10-12 23:59:59</v>
      </c>
    </row>
    <row r="29" spans="1:7">
      <c r="A29" s="53" t="s">
        <v>1245</v>
      </c>
      <c r="B29" s="53" t="s">
        <v>1246</v>
      </c>
      <c r="C29" t="s">
        <v>1484</v>
      </c>
      <c r="D29" t="s">
        <v>1505</v>
      </c>
      <c r="E29" t="s">
        <v>1530</v>
      </c>
      <c r="F29" t="str">
        <f t="shared" si="0"/>
        <v>2017-10-13 00:00:00</v>
      </c>
      <c r="G29" t="str">
        <f t="shared" si="1"/>
        <v>2017-10-13 23:59:59</v>
      </c>
    </row>
    <row r="30" spans="1:7">
      <c r="A30" s="53" t="s">
        <v>1248</v>
      </c>
      <c r="B30" s="53" t="s">
        <v>1249</v>
      </c>
      <c r="C30" t="s">
        <v>1484</v>
      </c>
      <c r="D30" t="s">
        <v>1506</v>
      </c>
      <c r="E30" t="s">
        <v>1531</v>
      </c>
      <c r="F30" t="str">
        <f t="shared" si="0"/>
        <v>2017-10-14 00:00:00</v>
      </c>
      <c r="G30" t="str">
        <f t="shared" si="1"/>
        <v>2017-10-14 23:59:59</v>
      </c>
    </row>
    <row r="31" spans="1:7">
      <c r="A31" s="53" t="s">
        <v>1251</v>
      </c>
      <c r="B31" s="53" t="s">
        <v>1252</v>
      </c>
      <c r="C31" t="s">
        <v>1484</v>
      </c>
      <c r="D31" t="s">
        <v>1485</v>
      </c>
      <c r="E31" t="s">
        <v>1507</v>
      </c>
      <c r="F31" t="str">
        <f t="shared" si="0"/>
        <v>2017-10-15 00:00:00</v>
      </c>
      <c r="G31" t="str">
        <f t="shared" si="1"/>
        <v>2017-10-15 23:59:59</v>
      </c>
    </row>
    <row r="32" spans="1:7">
      <c r="A32" s="53" t="s">
        <v>1254</v>
      </c>
      <c r="B32" s="53" t="s">
        <v>1255</v>
      </c>
      <c r="C32" t="s">
        <v>1484</v>
      </c>
      <c r="D32" t="s">
        <v>1487</v>
      </c>
      <c r="E32" t="s">
        <v>1508</v>
      </c>
      <c r="F32" t="str">
        <f t="shared" si="0"/>
        <v>2017-10-16 00:00:00</v>
      </c>
      <c r="G32" t="str">
        <f t="shared" si="1"/>
        <v>2017-10-16 23:59:59</v>
      </c>
    </row>
    <row r="33" spans="1:7">
      <c r="A33" s="53" t="s">
        <v>1257</v>
      </c>
      <c r="B33" s="53" t="s">
        <v>1258</v>
      </c>
      <c r="C33" t="s">
        <v>1484</v>
      </c>
      <c r="D33" t="s">
        <v>1488</v>
      </c>
      <c r="E33" t="s">
        <v>1509</v>
      </c>
      <c r="F33" t="str">
        <f t="shared" si="0"/>
        <v>2017-10-17 00:00:00</v>
      </c>
      <c r="G33" t="str">
        <f t="shared" si="1"/>
        <v>2017-10-17 23:59:59</v>
      </c>
    </row>
    <row r="34" spans="1:7">
      <c r="A34" s="53" t="s">
        <v>1260</v>
      </c>
      <c r="B34" s="53" t="s">
        <v>1261</v>
      </c>
      <c r="C34" t="s">
        <v>1484</v>
      </c>
      <c r="D34" t="s">
        <v>1489</v>
      </c>
      <c r="E34" t="s">
        <v>1510</v>
      </c>
      <c r="F34" t="str">
        <f t="shared" si="0"/>
        <v>2017-10-18 00:00:00</v>
      </c>
      <c r="G34" t="str">
        <f t="shared" si="1"/>
        <v>2017-10-18 23:59:59</v>
      </c>
    </row>
    <row r="35" spans="1:7">
      <c r="A35" s="53" t="s">
        <v>1263</v>
      </c>
      <c r="B35" s="53" t="s">
        <v>1264</v>
      </c>
      <c r="C35" t="s">
        <v>1484</v>
      </c>
      <c r="D35" t="s">
        <v>1490</v>
      </c>
      <c r="E35" t="s">
        <v>1511</v>
      </c>
      <c r="F35" t="str">
        <f t="shared" si="0"/>
        <v>2017-10-19 00:00:00</v>
      </c>
      <c r="G35" t="str">
        <f t="shared" si="1"/>
        <v>2017-10-19 23:59:59</v>
      </c>
    </row>
    <row r="36" spans="1:7">
      <c r="A36" s="53" t="s">
        <v>1266</v>
      </c>
      <c r="B36" s="53" t="s">
        <v>1267</v>
      </c>
      <c r="C36" t="s">
        <v>1484</v>
      </c>
      <c r="D36" t="s">
        <v>1491</v>
      </c>
      <c r="E36" t="s">
        <v>1512</v>
      </c>
      <c r="F36" t="str">
        <f t="shared" si="0"/>
        <v>2017-10-20 00:00:00</v>
      </c>
      <c r="G36" t="str">
        <f t="shared" si="1"/>
        <v>2017-10-20 23:59:59</v>
      </c>
    </row>
    <row r="37" spans="1:7">
      <c r="A37" s="53" t="s">
        <v>1269</v>
      </c>
      <c r="B37" s="53" t="s">
        <v>1270</v>
      </c>
      <c r="C37" t="s">
        <v>1484</v>
      </c>
      <c r="D37" t="s">
        <v>1492</v>
      </c>
      <c r="E37" t="s">
        <v>1513</v>
      </c>
      <c r="F37" t="str">
        <f t="shared" si="0"/>
        <v>2017-10-21 00:00:00</v>
      </c>
      <c r="G37" t="str">
        <f t="shared" si="1"/>
        <v>2017-10-21 23:59:59</v>
      </c>
    </row>
    <row r="38" spans="1:7">
      <c r="A38" s="53" t="s">
        <v>1272</v>
      </c>
      <c r="B38" s="53" t="s">
        <v>1273</v>
      </c>
      <c r="C38" t="s">
        <v>1484</v>
      </c>
      <c r="D38" t="s">
        <v>1493</v>
      </c>
      <c r="E38" t="s">
        <v>1514</v>
      </c>
      <c r="F38" t="str">
        <f t="shared" si="0"/>
        <v>2017-10-22 00:00:00</v>
      </c>
      <c r="G38" t="str">
        <f t="shared" si="1"/>
        <v>2017-10-22 23:59:59</v>
      </c>
    </row>
    <row r="39" spans="1:7">
      <c r="A39" s="53" t="s">
        <v>1275</v>
      </c>
      <c r="B39" s="53" t="s">
        <v>1276</v>
      </c>
      <c r="C39" t="s">
        <v>1484</v>
      </c>
      <c r="D39" t="s">
        <v>1494</v>
      </c>
      <c r="E39" t="s">
        <v>1515</v>
      </c>
      <c r="F39" t="str">
        <f t="shared" si="0"/>
        <v>2017-10-23 00:00:00</v>
      </c>
      <c r="G39" t="str">
        <f t="shared" si="1"/>
        <v>2017-10-23 23:59:59</v>
      </c>
    </row>
    <row r="40" spans="1:7">
      <c r="A40" s="53" t="s">
        <v>1278</v>
      </c>
      <c r="B40" s="53" t="s">
        <v>1279</v>
      </c>
      <c r="C40" t="s">
        <v>1484</v>
      </c>
      <c r="D40" t="s">
        <v>1495</v>
      </c>
      <c r="E40" t="s">
        <v>1516</v>
      </c>
      <c r="F40" t="str">
        <f t="shared" si="0"/>
        <v>2017-10-24 00:00:00</v>
      </c>
      <c r="G40" t="str">
        <f t="shared" si="1"/>
        <v>2017-10-24 23:59:59</v>
      </c>
    </row>
    <row r="41" spans="1:7">
      <c r="A41" s="53" t="s">
        <v>1281</v>
      </c>
      <c r="B41" s="53" t="s">
        <v>1282</v>
      </c>
      <c r="C41" t="s">
        <v>1484</v>
      </c>
      <c r="D41" t="s">
        <v>1496</v>
      </c>
      <c r="E41" t="s">
        <v>1517</v>
      </c>
      <c r="F41" t="str">
        <f t="shared" si="0"/>
        <v>2017-10-25 00:00:00</v>
      </c>
      <c r="G41" t="str">
        <f t="shared" si="1"/>
        <v>2017-10-25 23:59:59</v>
      </c>
    </row>
    <row r="42" spans="1:7">
      <c r="A42" s="53" t="s">
        <v>1284</v>
      </c>
      <c r="B42" s="53" t="s">
        <v>1285</v>
      </c>
      <c r="C42" t="s">
        <v>1484</v>
      </c>
      <c r="D42" t="s">
        <v>1497</v>
      </c>
      <c r="E42" t="s">
        <v>1518</v>
      </c>
      <c r="F42" t="str">
        <f t="shared" si="0"/>
        <v>2017-10-26 00:00:00</v>
      </c>
      <c r="G42" t="str">
        <f t="shared" si="1"/>
        <v>2017-10-26 23:59:59</v>
      </c>
    </row>
    <row r="43" spans="1:7">
      <c r="A43" s="53" t="s">
        <v>1287</v>
      </c>
      <c r="B43" s="53" t="s">
        <v>1288</v>
      </c>
      <c r="C43" t="s">
        <v>1484</v>
      </c>
      <c r="D43" t="s">
        <v>1498</v>
      </c>
      <c r="E43" t="s">
        <v>1519</v>
      </c>
      <c r="F43" t="str">
        <f t="shared" si="0"/>
        <v>2017-10-27 00:00:00</v>
      </c>
      <c r="G43" t="str">
        <f t="shared" si="1"/>
        <v>2017-10-27 23:59:59</v>
      </c>
    </row>
    <row r="44" spans="1:7">
      <c r="A44" s="53" t="s">
        <v>1290</v>
      </c>
      <c r="B44" s="53" t="s">
        <v>1291</v>
      </c>
      <c r="C44" t="s">
        <v>1484</v>
      </c>
      <c r="D44" t="s">
        <v>1499</v>
      </c>
      <c r="E44" t="s">
        <v>1520</v>
      </c>
      <c r="F44" t="str">
        <f t="shared" si="0"/>
        <v>2017-10-28 00:00:00</v>
      </c>
      <c r="G44" t="str">
        <f t="shared" si="1"/>
        <v>2017-10-28 23:59:59</v>
      </c>
    </row>
    <row r="45" spans="1:7">
      <c r="A45" s="53" t="s">
        <v>1293</v>
      </c>
      <c r="B45" s="53" t="s">
        <v>1294</v>
      </c>
      <c r="C45" t="s">
        <v>1484</v>
      </c>
      <c r="D45" t="s">
        <v>1500</v>
      </c>
      <c r="E45" t="s">
        <v>1521</v>
      </c>
      <c r="F45" t="str">
        <f t="shared" si="0"/>
        <v>2017-10-29 00:00:00</v>
      </c>
      <c r="G45" t="str">
        <f t="shared" si="1"/>
        <v>2017-10-29 23:59:59</v>
      </c>
    </row>
    <row r="46" spans="1:7">
      <c r="A46" s="53" t="s">
        <v>1296</v>
      </c>
      <c r="B46" s="53" t="s">
        <v>1297</v>
      </c>
      <c r="C46" t="s">
        <v>1484</v>
      </c>
      <c r="D46" t="s">
        <v>1501</v>
      </c>
      <c r="E46" t="s">
        <v>1522</v>
      </c>
      <c r="F46" t="str">
        <f t="shared" si="0"/>
        <v>2017-10-30 00:00:00</v>
      </c>
      <c r="G46" t="str">
        <f t="shared" si="1"/>
        <v>2017-10-30 23:59:59</v>
      </c>
    </row>
    <row r="47" spans="1:7">
      <c r="A47" s="53" t="s">
        <v>1299</v>
      </c>
      <c r="B47" s="53" t="s">
        <v>1300</v>
      </c>
      <c r="C47" t="s">
        <v>1484</v>
      </c>
      <c r="D47" t="s">
        <v>1523</v>
      </c>
      <c r="E47" t="s">
        <v>1524</v>
      </c>
      <c r="F47" t="str">
        <f t="shared" si="0"/>
        <v>2017-10-31 00:00:00</v>
      </c>
      <c r="G47" t="str">
        <f t="shared" si="1"/>
        <v>2017-10-31 23:59:59</v>
      </c>
    </row>
    <row r="48" spans="1:7">
      <c r="A48" s="53" t="s">
        <v>1302</v>
      </c>
      <c r="B48" s="53" t="s">
        <v>1303</v>
      </c>
      <c r="C48" t="s">
        <v>1550</v>
      </c>
      <c r="D48" t="s">
        <v>1525</v>
      </c>
      <c r="E48" t="s">
        <v>1526</v>
      </c>
      <c r="F48" t="str">
        <f t="shared" si="0"/>
        <v>2017-11-01 00:00:00</v>
      </c>
      <c r="G48" t="str">
        <f t="shared" si="1"/>
        <v>2017-11-01 23:59:59</v>
      </c>
    </row>
    <row r="49" spans="1:7">
      <c r="A49" s="53" t="s">
        <v>1305</v>
      </c>
      <c r="B49" s="53" t="s">
        <v>1306</v>
      </c>
      <c r="C49" t="s">
        <v>1550</v>
      </c>
      <c r="D49" t="s">
        <v>1532</v>
      </c>
      <c r="E49" t="s">
        <v>1540</v>
      </c>
      <c r="F49" t="str">
        <f t="shared" si="0"/>
        <v>2017-11-02 00:00:00</v>
      </c>
      <c r="G49" t="str">
        <f t="shared" si="1"/>
        <v>2017-11-02 23:59:59</v>
      </c>
    </row>
    <row r="50" spans="1:7">
      <c r="A50" s="53" t="s">
        <v>1308</v>
      </c>
      <c r="B50" s="53" t="s">
        <v>1309</v>
      </c>
      <c r="C50" t="s">
        <v>1549</v>
      </c>
      <c r="D50" t="s">
        <v>1533</v>
      </c>
      <c r="E50" t="s">
        <v>1541</v>
      </c>
      <c r="F50" t="str">
        <f t="shared" si="0"/>
        <v>2017-11-03 00:00:00</v>
      </c>
      <c r="G50" t="str">
        <f t="shared" si="1"/>
        <v>2017-11-03 23:59:59</v>
      </c>
    </row>
    <row r="51" spans="1:7">
      <c r="A51" s="53" t="s">
        <v>1311</v>
      </c>
      <c r="B51" s="53" t="s">
        <v>1312</v>
      </c>
      <c r="C51" t="s">
        <v>1549</v>
      </c>
      <c r="D51" t="s">
        <v>1534</v>
      </c>
      <c r="E51" t="s">
        <v>1542</v>
      </c>
      <c r="F51" t="str">
        <f t="shared" si="0"/>
        <v>2017-11-04 00:00:00</v>
      </c>
      <c r="G51" t="str">
        <f t="shared" si="1"/>
        <v>2017-11-04 23:59:59</v>
      </c>
    </row>
    <row r="52" spans="1:7">
      <c r="A52" s="53" t="s">
        <v>1314</v>
      </c>
      <c r="B52" s="53" t="s">
        <v>1315</v>
      </c>
      <c r="C52" t="s">
        <v>1549</v>
      </c>
      <c r="D52" t="s">
        <v>1535</v>
      </c>
      <c r="E52" t="s">
        <v>1543</v>
      </c>
      <c r="F52" t="str">
        <f t="shared" si="0"/>
        <v>2017-11-05 00:00:00</v>
      </c>
      <c r="G52" t="str">
        <f t="shared" si="1"/>
        <v>2017-11-05 23:59:59</v>
      </c>
    </row>
    <row r="53" spans="1:7">
      <c r="A53" s="53" t="s">
        <v>1317</v>
      </c>
      <c r="B53" s="53" t="s">
        <v>1318</v>
      </c>
      <c r="C53" t="s">
        <v>1549</v>
      </c>
      <c r="D53" t="s">
        <v>1536</v>
      </c>
      <c r="E53" t="s">
        <v>1544</v>
      </c>
      <c r="F53" t="str">
        <f t="shared" si="0"/>
        <v>2017-11-06 00:00:00</v>
      </c>
      <c r="G53" t="str">
        <f t="shared" si="1"/>
        <v>2017-11-06 23:59:59</v>
      </c>
    </row>
    <row r="54" spans="1:7">
      <c r="A54" s="53" t="s">
        <v>1320</v>
      </c>
      <c r="B54" s="53" t="s">
        <v>1321</v>
      </c>
      <c r="C54" t="s">
        <v>1549</v>
      </c>
      <c r="D54" t="s">
        <v>1537</v>
      </c>
      <c r="E54" t="s">
        <v>1545</v>
      </c>
      <c r="F54" t="str">
        <f t="shared" si="0"/>
        <v>2017-11-07 00:00:00</v>
      </c>
      <c r="G54" t="str">
        <f t="shared" si="1"/>
        <v>2017-11-07 23:59:59</v>
      </c>
    </row>
    <row r="55" spans="1:7">
      <c r="A55" s="53" t="s">
        <v>1323</v>
      </c>
      <c r="B55" s="53" t="s">
        <v>1324</v>
      </c>
      <c r="C55" t="s">
        <v>1549</v>
      </c>
      <c r="D55" t="s">
        <v>1538</v>
      </c>
      <c r="E55" t="s">
        <v>1546</v>
      </c>
      <c r="F55" t="str">
        <f t="shared" si="0"/>
        <v>2017-11-08 00:00:00</v>
      </c>
      <c r="G55" t="str">
        <f t="shared" si="1"/>
        <v>2017-11-08 23:59:59</v>
      </c>
    </row>
    <row r="56" spans="1:7">
      <c r="A56" s="53" t="s">
        <v>1326</v>
      </c>
      <c r="B56" s="53" t="s">
        <v>1327</v>
      </c>
      <c r="C56" t="s">
        <v>1549</v>
      </c>
      <c r="D56" t="s">
        <v>1539</v>
      </c>
      <c r="E56" t="s">
        <v>1547</v>
      </c>
      <c r="F56" t="str">
        <f t="shared" si="0"/>
        <v>2017-11-09 00:00:00</v>
      </c>
      <c r="G56" t="str">
        <f t="shared" si="1"/>
        <v>2017-11-09 23:59:59</v>
      </c>
    </row>
    <row r="57" spans="1:7">
      <c r="A57" s="53" t="s">
        <v>1329</v>
      </c>
      <c r="B57" s="53" t="s">
        <v>1330</v>
      </c>
      <c r="C57" t="s">
        <v>1549</v>
      </c>
      <c r="D57" t="s">
        <v>1502</v>
      </c>
      <c r="E57" t="s">
        <v>1527</v>
      </c>
      <c r="F57" t="str">
        <f t="shared" si="0"/>
        <v>2017-11-10 00:00:00</v>
      </c>
      <c r="G57" t="str">
        <f t="shared" si="1"/>
        <v>2017-11-10 23:59:59</v>
      </c>
    </row>
    <row r="58" spans="1:7">
      <c r="A58" s="53" t="s">
        <v>1332</v>
      </c>
      <c r="B58" s="53" t="s">
        <v>1333</v>
      </c>
      <c r="C58" t="s">
        <v>1549</v>
      </c>
      <c r="D58" t="s">
        <v>1503</v>
      </c>
      <c r="E58" t="s">
        <v>1528</v>
      </c>
      <c r="F58" t="str">
        <f t="shared" si="0"/>
        <v>2017-11-11 00:00:00</v>
      </c>
      <c r="G58" t="str">
        <f t="shared" si="1"/>
        <v>2017-11-11 23:59:59</v>
      </c>
    </row>
    <row r="59" spans="1:7">
      <c r="A59" s="53" t="s">
        <v>1335</v>
      </c>
      <c r="B59" s="53" t="s">
        <v>1336</v>
      </c>
      <c r="C59" t="s">
        <v>1549</v>
      </c>
      <c r="D59" t="s">
        <v>1504</v>
      </c>
      <c r="E59" t="s">
        <v>1529</v>
      </c>
      <c r="F59" t="str">
        <f t="shared" si="0"/>
        <v>2017-11-12 00:00:00</v>
      </c>
      <c r="G59" t="str">
        <f t="shared" si="1"/>
        <v>2017-11-12 23:59:59</v>
      </c>
    </row>
    <row r="60" spans="1:7">
      <c r="A60" s="53" t="s">
        <v>1338</v>
      </c>
      <c r="B60" s="53" t="s">
        <v>1339</v>
      </c>
      <c r="C60" t="s">
        <v>1549</v>
      </c>
      <c r="D60" t="s">
        <v>1505</v>
      </c>
      <c r="E60" t="s">
        <v>1530</v>
      </c>
      <c r="F60" t="str">
        <f t="shared" si="0"/>
        <v>2017-11-13 00:00:00</v>
      </c>
      <c r="G60" t="str">
        <f t="shared" si="1"/>
        <v>2017-11-13 23:59:59</v>
      </c>
    </row>
    <row r="61" spans="1:7">
      <c r="A61" s="53" t="s">
        <v>1341</v>
      </c>
      <c r="B61" s="53" t="s">
        <v>1342</v>
      </c>
      <c r="C61" t="s">
        <v>1549</v>
      </c>
      <c r="D61" t="s">
        <v>1506</v>
      </c>
      <c r="E61" t="s">
        <v>1531</v>
      </c>
      <c r="F61" t="str">
        <f t="shared" si="0"/>
        <v>2017-11-14 00:00:00</v>
      </c>
      <c r="G61" t="str">
        <f t="shared" si="1"/>
        <v>2017-11-14 23:59:59</v>
      </c>
    </row>
    <row r="62" spans="1:7">
      <c r="A62" s="53" t="s">
        <v>1344</v>
      </c>
      <c r="B62" s="53" t="s">
        <v>1345</v>
      </c>
      <c r="C62" t="s">
        <v>1549</v>
      </c>
      <c r="D62" t="s">
        <v>1485</v>
      </c>
      <c r="E62" t="s">
        <v>1507</v>
      </c>
      <c r="F62" t="str">
        <f t="shared" si="0"/>
        <v>2017-11-15 00:00:00</v>
      </c>
      <c r="G62" t="str">
        <f t="shared" si="1"/>
        <v>2017-11-15 23:59:59</v>
      </c>
    </row>
    <row r="63" spans="1:7">
      <c r="A63" s="53" t="s">
        <v>1347</v>
      </c>
      <c r="B63" s="53" t="s">
        <v>1348</v>
      </c>
      <c r="C63" t="s">
        <v>1549</v>
      </c>
      <c r="D63" t="s">
        <v>1487</v>
      </c>
      <c r="E63" t="s">
        <v>1508</v>
      </c>
      <c r="F63" t="str">
        <f t="shared" si="0"/>
        <v>2017-11-16 00:00:00</v>
      </c>
      <c r="G63" t="str">
        <f t="shared" si="1"/>
        <v>2017-11-16 23:59:59</v>
      </c>
    </row>
    <row r="64" spans="1:7">
      <c r="A64" s="53" t="s">
        <v>1350</v>
      </c>
      <c r="B64" s="53" t="s">
        <v>1351</v>
      </c>
      <c r="C64" t="s">
        <v>1549</v>
      </c>
      <c r="D64" t="s">
        <v>1488</v>
      </c>
      <c r="E64" t="s">
        <v>1509</v>
      </c>
      <c r="F64" t="str">
        <f t="shared" si="0"/>
        <v>2017-11-17 00:00:00</v>
      </c>
      <c r="G64" t="str">
        <f t="shared" si="1"/>
        <v>2017-11-17 23:59:59</v>
      </c>
    </row>
    <row r="65" spans="1:7">
      <c r="A65" s="53" t="s">
        <v>1353</v>
      </c>
      <c r="B65" s="53" t="s">
        <v>1354</v>
      </c>
      <c r="C65" t="s">
        <v>1549</v>
      </c>
      <c r="D65" t="s">
        <v>1489</v>
      </c>
      <c r="E65" t="s">
        <v>1510</v>
      </c>
      <c r="F65" t="str">
        <f t="shared" si="0"/>
        <v>2017-11-18 00:00:00</v>
      </c>
      <c r="G65" t="str">
        <f t="shared" si="1"/>
        <v>2017-11-18 23:59:59</v>
      </c>
    </row>
    <row r="66" spans="1:7">
      <c r="A66" s="53" t="s">
        <v>1356</v>
      </c>
      <c r="B66" s="53" t="s">
        <v>1357</v>
      </c>
      <c r="C66" t="s">
        <v>1549</v>
      </c>
      <c r="D66" t="s">
        <v>1490</v>
      </c>
      <c r="E66" t="s">
        <v>1511</v>
      </c>
      <c r="F66" t="str">
        <f t="shared" ref="F66:F94" si="2">C66&amp;D66</f>
        <v>2017-11-19 00:00:00</v>
      </c>
      <c r="G66" t="str">
        <f t="shared" ref="G66:G94" si="3">C66&amp;E66</f>
        <v>2017-11-19 23:59:59</v>
      </c>
    </row>
    <row r="67" spans="1:7">
      <c r="A67" s="53" t="s">
        <v>1359</v>
      </c>
      <c r="B67" s="53" t="s">
        <v>1360</v>
      </c>
      <c r="C67" t="s">
        <v>1549</v>
      </c>
      <c r="D67" t="s">
        <v>1491</v>
      </c>
      <c r="E67" t="s">
        <v>1512</v>
      </c>
      <c r="F67" t="str">
        <f t="shared" si="2"/>
        <v>2017-11-20 00:00:00</v>
      </c>
      <c r="G67" t="str">
        <f t="shared" si="3"/>
        <v>2017-11-20 23:59:59</v>
      </c>
    </row>
    <row r="68" spans="1:7">
      <c r="A68" s="53" t="s">
        <v>1362</v>
      </c>
      <c r="B68" s="53" t="s">
        <v>1363</v>
      </c>
      <c r="C68" t="s">
        <v>1549</v>
      </c>
      <c r="D68" t="s">
        <v>1492</v>
      </c>
      <c r="E68" t="s">
        <v>1513</v>
      </c>
      <c r="F68" t="str">
        <f t="shared" si="2"/>
        <v>2017-11-21 00:00:00</v>
      </c>
      <c r="G68" t="str">
        <f t="shared" si="3"/>
        <v>2017-11-21 23:59:59</v>
      </c>
    </row>
    <row r="69" spans="1:7">
      <c r="A69" s="53" t="s">
        <v>1365</v>
      </c>
      <c r="B69" s="53" t="s">
        <v>1366</v>
      </c>
      <c r="C69" t="s">
        <v>1549</v>
      </c>
      <c r="D69" t="s">
        <v>1493</v>
      </c>
      <c r="E69" t="s">
        <v>1514</v>
      </c>
      <c r="F69" t="str">
        <f t="shared" si="2"/>
        <v>2017-11-22 00:00:00</v>
      </c>
      <c r="G69" t="str">
        <f t="shared" si="3"/>
        <v>2017-11-22 23:59:59</v>
      </c>
    </row>
    <row r="70" spans="1:7">
      <c r="A70" s="53" t="s">
        <v>1368</v>
      </c>
      <c r="B70" s="53" t="s">
        <v>1369</v>
      </c>
      <c r="C70" t="s">
        <v>1549</v>
      </c>
      <c r="D70" t="s">
        <v>1494</v>
      </c>
      <c r="E70" t="s">
        <v>1515</v>
      </c>
      <c r="F70" t="str">
        <f t="shared" si="2"/>
        <v>2017-11-23 00:00:00</v>
      </c>
      <c r="G70" t="str">
        <f t="shared" si="3"/>
        <v>2017-11-23 23:59:59</v>
      </c>
    </row>
    <row r="71" spans="1:7">
      <c r="A71" s="53" t="s">
        <v>1371</v>
      </c>
      <c r="B71" s="53" t="s">
        <v>1372</v>
      </c>
      <c r="C71" t="s">
        <v>1549</v>
      </c>
      <c r="D71" t="s">
        <v>1495</v>
      </c>
      <c r="E71" t="s">
        <v>1516</v>
      </c>
      <c r="F71" t="str">
        <f t="shared" si="2"/>
        <v>2017-11-24 00:00:00</v>
      </c>
      <c r="G71" t="str">
        <f t="shared" si="3"/>
        <v>2017-11-24 23:59:59</v>
      </c>
    </row>
    <row r="72" spans="1:7">
      <c r="A72" s="53" t="s">
        <v>1374</v>
      </c>
      <c r="B72" s="53" t="s">
        <v>1375</v>
      </c>
      <c r="C72" t="s">
        <v>1549</v>
      </c>
      <c r="D72" t="s">
        <v>1496</v>
      </c>
      <c r="E72" t="s">
        <v>1517</v>
      </c>
      <c r="F72" t="str">
        <f t="shared" si="2"/>
        <v>2017-11-25 00:00:00</v>
      </c>
      <c r="G72" t="str">
        <f t="shared" si="3"/>
        <v>2017-11-25 23:59:59</v>
      </c>
    </row>
    <row r="73" spans="1:7">
      <c r="A73" s="53" t="s">
        <v>1377</v>
      </c>
      <c r="B73" s="53" t="s">
        <v>1378</v>
      </c>
      <c r="C73" t="s">
        <v>1549</v>
      </c>
      <c r="D73" t="s">
        <v>1497</v>
      </c>
      <c r="E73" t="s">
        <v>1518</v>
      </c>
      <c r="F73" t="str">
        <f t="shared" si="2"/>
        <v>2017-11-26 00:00:00</v>
      </c>
      <c r="G73" t="str">
        <f t="shared" si="3"/>
        <v>2017-11-26 23:59:59</v>
      </c>
    </row>
    <row r="74" spans="1:7">
      <c r="A74" s="53" t="s">
        <v>1380</v>
      </c>
      <c r="B74" s="53" t="s">
        <v>1381</v>
      </c>
      <c r="C74" t="s">
        <v>1549</v>
      </c>
      <c r="D74" t="s">
        <v>1498</v>
      </c>
      <c r="E74" t="s">
        <v>1519</v>
      </c>
      <c r="F74" t="str">
        <f t="shared" si="2"/>
        <v>2017-11-27 00:00:00</v>
      </c>
      <c r="G74" t="str">
        <f t="shared" si="3"/>
        <v>2017-11-27 23:59:59</v>
      </c>
    </row>
    <row r="75" spans="1:7">
      <c r="A75" s="53" t="s">
        <v>1383</v>
      </c>
      <c r="B75" s="53" t="s">
        <v>1384</v>
      </c>
      <c r="C75" t="s">
        <v>1549</v>
      </c>
      <c r="D75" t="s">
        <v>1499</v>
      </c>
      <c r="E75" t="s">
        <v>1520</v>
      </c>
      <c r="F75" t="str">
        <f t="shared" si="2"/>
        <v>2017-11-28 00:00:00</v>
      </c>
      <c r="G75" t="str">
        <f t="shared" si="3"/>
        <v>2017-11-28 23:59:59</v>
      </c>
    </row>
    <row r="76" spans="1:7">
      <c r="A76" s="53" t="s">
        <v>1386</v>
      </c>
      <c r="B76" s="53" t="s">
        <v>1387</v>
      </c>
      <c r="C76" t="s">
        <v>1549</v>
      </c>
      <c r="D76" t="s">
        <v>1500</v>
      </c>
      <c r="E76" t="s">
        <v>1521</v>
      </c>
      <c r="F76" t="str">
        <f t="shared" si="2"/>
        <v>2017-11-29 00:00:00</v>
      </c>
      <c r="G76" t="str">
        <f t="shared" si="3"/>
        <v>2017-11-29 23:59:59</v>
      </c>
    </row>
    <row r="77" spans="1:7">
      <c r="A77" s="53" t="s">
        <v>1389</v>
      </c>
      <c r="B77" s="53" t="s">
        <v>1390</v>
      </c>
      <c r="C77" t="s">
        <v>1549</v>
      </c>
      <c r="D77" t="s">
        <v>1501</v>
      </c>
      <c r="E77" t="s">
        <v>1522</v>
      </c>
      <c r="F77" t="str">
        <f t="shared" si="2"/>
        <v>2017-11-30 00:00:00</v>
      </c>
      <c r="G77" t="str">
        <f t="shared" si="3"/>
        <v>2017-11-30 23:59:59</v>
      </c>
    </row>
    <row r="78" spans="1:7">
      <c r="A78" s="53" t="s">
        <v>1392</v>
      </c>
      <c r="B78" s="53" t="s">
        <v>1393</v>
      </c>
      <c r="C78" t="s">
        <v>1552</v>
      </c>
      <c r="D78" t="s">
        <v>1525</v>
      </c>
      <c r="E78" t="s">
        <v>1526</v>
      </c>
      <c r="F78" t="str">
        <f t="shared" si="2"/>
        <v>2017-12-01 00:00:00</v>
      </c>
      <c r="G78" t="str">
        <f t="shared" si="3"/>
        <v>2017-12-01 23:59:59</v>
      </c>
    </row>
    <row r="79" spans="1:7">
      <c r="A79" s="53" t="s">
        <v>1395</v>
      </c>
      <c r="B79" s="53" t="s">
        <v>1396</v>
      </c>
      <c r="C79" t="s">
        <v>1552</v>
      </c>
      <c r="D79" t="s">
        <v>1532</v>
      </c>
      <c r="E79" t="s">
        <v>1540</v>
      </c>
      <c r="F79" t="str">
        <f t="shared" si="2"/>
        <v>2017-12-02 00:00:00</v>
      </c>
      <c r="G79" t="str">
        <f t="shared" si="3"/>
        <v>2017-12-02 23:59:59</v>
      </c>
    </row>
    <row r="80" spans="1:7">
      <c r="A80" s="53" t="s">
        <v>1398</v>
      </c>
      <c r="B80" s="53" t="s">
        <v>1399</v>
      </c>
      <c r="C80" t="s">
        <v>1551</v>
      </c>
      <c r="D80" t="s">
        <v>1533</v>
      </c>
      <c r="E80" t="s">
        <v>1541</v>
      </c>
      <c r="F80" t="str">
        <f t="shared" si="2"/>
        <v>2017-12-03 00:00:00</v>
      </c>
      <c r="G80" t="str">
        <f t="shared" si="3"/>
        <v>2017-12-03 23:59:59</v>
      </c>
    </row>
    <row r="81" spans="1:7">
      <c r="A81" s="53" t="s">
        <v>1401</v>
      </c>
      <c r="B81" s="53" t="s">
        <v>1402</v>
      </c>
      <c r="C81" t="s">
        <v>1551</v>
      </c>
      <c r="D81" t="s">
        <v>1534</v>
      </c>
      <c r="E81" t="s">
        <v>1542</v>
      </c>
      <c r="F81" t="str">
        <f t="shared" si="2"/>
        <v>2017-12-04 00:00:00</v>
      </c>
      <c r="G81" t="str">
        <f t="shared" si="3"/>
        <v>2017-12-04 23:59:59</v>
      </c>
    </row>
    <row r="82" spans="1:7">
      <c r="A82" s="53" t="s">
        <v>1404</v>
      </c>
      <c r="B82" s="53" t="s">
        <v>1405</v>
      </c>
      <c r="C82" t="s">
        <v>1551</v>
      </c>
      <c r="D82" t="s">
        <v>1535</v>
      </c>
      <c r="E82" t="s">
        <v>1543</v>
      </c>
      <c r="F82" t="str">
        <f t="shared" si="2"/>
        <v>2017-12-05 00:00:00</v>
      </c>
      <c r="G82" t="str">
        <f t="shared" si="3"/>
        <v>2017-12-05 23:59:59</v>
      </c>
    </row>
    <row r="83" spans="1:7">
      <c r="A83" s="53" t="s">
        <v>1407</v>
      </c>
      <c r="B83" s="53" t="s">
        <v>1408</v>
      </c>
      <c r="C83" t="s">
        <v>1551</v>
      </c>
      <c r="D83" t="s">
        <v>1536</v>
      </c>
      <c r="E83" t="s">
        <v>1544</v>
      </c>
      <c r="F83" t="str">
        <f t="shared" si="2"/>
        <v>2017-12-06 00:00:00</v>
      </c>
      <c r="G83" t="str">
        <f t="shared" si="3"/>
        <v>2017-12-06 23:59:59</v>
      </c>
    </row>
    <row r="84" spans="1:7">
      <c r="A84" s="53" t="s">
        <v>1410</v>
      </c>
      <c r="B84" s="53" t="s">
        <v>1411</v>
      </c>
      <c r="C84" t="s">
        <v>1551</v>
      </c>
      <c r="D84" t="s">
        <v>1537</v>
      </c>
      <c r="E84" t="s">
        <v>1545</v>
      </c>
      <c r="F84" t="str">
        <f t="shared" si="2"/>
        <v>2017-12-07 00:00:00</v>
      </c>
      <c r="G84" t="str">
        <f t="shared" si="3"/>
        <v>2017-12-07 23:59:59</v>
      </c>
    </row>
    <row r="85" spans="1:7">
      <c r="A85" s="53" t="s">
        <v>1413</v>
      </c>
      <c r="B85" s="53" t="s">
        <v>1414</v>
      </c>
      <c r="C85" t="s">
        <v>1551</v>
      </c>
      <c r="D85" t="s">
        <v>1538</v>
      </c>
      <c r="E85" t="s">
        <v>1546</v>
      </c>
      <c r="F85" t="str">
        <f t="shared" si="2"/>
        <v>2017-12-08 00:00:00</v>
      </c>
      <c r="G85" t="str">
        <f t="shared" si="3"/>
        <v>2017-12-08 23:59:59</v>
      </c>
    </row>
    <row r="86" spans="1:7">
      <c r="A86" s="53" t="s">
        <v>1416</v>
      </c>
      <c r="B86" s="53" t="s">
        <v>1417</v>
      </c>
      <c r="C86" t="s">
        <v>1551</v>
      </c>
      <c r="D86" t="s">
        <v>1539</v>
      </c>
      <c r="E86" t="s">
        <v>1547</v>
      </c>
      <c r="F86" t="str">
        <f t="shared" si="2"/>
        <v>2017-12-09 00:00:00</v>
      </c>
      <c r="G86" t="str">
        <f t="shared" si="3"/>
        <v>2017-12-09 23:59:59</v>
      </c>
    </row>
    <row r="87" spans="1:7">
      <c r="A87" s="53" t="s">
        <v>1419</v>
      </c>
      <c r="B87" s="53" t="s">
        <v>1420</v>
      </c>
      <c r="C87" t="s">
        <v>1551</v>
      </c>
      <c r="D87" t="s">
        <v>1502</v>
      </c>
      <c r="E87" t="s">
        <v>1527</v>
      </c>
      <c r="F87" t="str">
        <f t="shared" si="2"/>
        <v>2017-12-10 00:00:00</v>
      </c>
      <c r="G87" t="str">
        <f t="shared" si="3"/>
        <v>2017-12-10 23:59:59</v>
      </c>
    </row>
    <row r="88" spans="1:7">
      <c r="A88" s="53" t="s">
        <v>1422</v>
      </c>
      <c r="B88" s="53" t="s">
        <v>1423</v>
      </c>
      <c r="C88" t="s">
        <v>1551</v>
      </c>
      <c r="D88" t="s">
        <v>1503</v>
      </c>
      <c r="E88" t="s">
        <v>1528</v>
      </c>
      <c r="F88" t="str">
        <f t="shared" si="2"/>
        <v>2017-12-11 00:00:00</v>
      </c>
      <c r="G88" t="str">
        <f t="shared" si="3"/>
        <v>2017-12-11 23:59:59</v>
      </c>
    </row>
    <row r="89" spans="1:7">
      <c r="A89" s="53" t="s">
        <v>1425</v>
      </c>
      <c r="B89" s="53" t="s">
        <v>1426</v>
      </c>
      <c r="C89" t="s">
        <v>1551</v>
      </c>
      <c r="D89" t="s">
        <v>1504</v>
      </c>
      <c r="E89" t="s">
        <v>1529</v>
      </c>
      <c r="F89" t="str">
        <f t="shared" si="2"/>
        <v>2017-12-12 00:00:00</v>
      </c>
      <c r="G89" t="str">
        <f t="shared" si="3"/>
        <v>2017-12-12 23:59:59</v>
      </c>
    </row>
    <row r="90" spans="1:7">
      <c r="A90" s="53" t="s">
        <v>1428</v>
      </c>
      <c r="B90" s="53" t="s">
        <v>1429</v>
      </c>
      <c r="C90" t="s">
        <v>1551</v>
      </c>
      <c r="D90" t="s">
        <v>1505</v>
      </c>
      <c r="E90" t="s">
        <v>1530</v>
      </c>
      <c r="F90" t="str">
        <f t="shared" si="2"/>
        <v>2017-12-13 00:00:00</v>
      </c>
      <c r="G90" t="str">
        <f t="shared" si="3"/>
        <v>2017-12-13 23:59:59</v>
      </c>
    </row>
    <row r="91" spans="1:7">
      <c r="A91" s="53" t="s">
        <v>1431</v>
      </c>
      <c r="B91" s="53" t="s">
        <v>1432</v>
      </c>
      <c r="C91" t="s">
        <v>1551</v>
      </c>
      <c r="D91" t="s">
        <v>1506</v>
      </c>
      <c r="E91" t="s">
        <v>1531</v>
      </c>
      <c r="F91" t="str">
        <f t="shared" si="2"/>
        <v>2017-12-14 00:00:00</v>
      </c>
      <c r="G91" t="str">
        <f t="shared" si="3"/>
        <v>2017-12-14 23:59:59</v>
      </c>
    </row>
    <row r="92" spans="1:7">
      <c r="A92" s="53" t="s">
        <v>1434</v>
      </c>
      <c r="B92" s="53" t="s">
        <v>1435</v>
      </c>
      <c r="C92" t="s">
        <v>1551</v>
      </c>
      <c r="D92" t="s">
        <v>1485</v>
      </c>
      <c r="E92" t="s">
        <v>1507</v>
      </c>
      <c r="F92" t="str">
        <f t="shared" si="2"/>
        <v>2017-12-15 00:00:00</v>
      </c>
      <c r="G92" t="str">
        <f t="shared" si="3"/>
        <v>2017-12-15 23:59:59</v>
      </c>
    </row>
    <row r="93" spans="1:7">
      <c r="A93" s="53" t="s">
        <v>1437</v>
      </c>
      <c r="B93" s="53" t="s">
        <v>1438</v>
      </c>
      <c r="C93" t="s">
        <v>1551</v>
      </c>
      <c r="D93" t="s">
        <v>1487</v>
      </c>
      <c r="E93" t="s">
        <v>1508</v>
      </c>
      <c r="F93" t="str">
        <f t="shared" si="2"/>
        <v>2017-12-16 00:00:00</v>
      </c>
      <c r="G93" t="str">
        <f t="shared" si="3"/>
        <v>2017-12-16 23:59:59</v>
      </c>
    </row>
    <row r="94" spans="1:7">
      <c r="A94" s="53" t="s">
        <v>1440</v>
      </c>
      <c r="B94" s="53" t="s">
        <v>1441</v>
      </c>
      <c r="C94" t="s">
        <v>1551</v>
      </c>
      <c r="D94" t="s">
        <v>1488</v>
      </c>
      <c r="E94" t="s">
        <v>1509</v>
      </c>
      <c r="F94" t="str">
        <f t="shared" si="2"/>
        <v>2017-12-17 00:00:00</v>
      </c>
      <c r="G94" t="str">
        <f t="shared" si="3"/>
        <v>2017-12-17 23:59:59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-0.249977111117893"/>
  </sheetPr>
  <dimension ref="A1:P796"/>
  <sheetViews>
    <sheetView workbookViewId="0">
      <pane xSplit="8" ySplit="2" topLeftCell="K742" activePane="bottomRight" state="frozen"/>
      <selection pane="topRight" activeCell="K1" sqref="K1"/>
      <selection pane="bottomLeft" activeCell="A4" sqref="A4"/>
      <selection pane="bottomRight" activeCell="D786" sqref="D786"/>
    </sheetView>
  </sheetViews>
  <sheetFormatPr defaultColWidth="8.875" defaultRowHeight="14.25"/>
  <cols>
    <col min="1" max="1" width="8.875" style="57"/>
    <col min="2" max="2" width="11.875" style="57" customWidth="1"/>
    <col min="3" max="3" width="9.5" style="57" bestFit="1" customWidth="1"/>
    <col min="4" max="4" width="12.625" style="57" bestFit="1" customWidth="1"/>
    <col min="5" max="5" width="9" style="57" bestFit="1" customWidth="1"/>
    <col min="6" max="7" width="21.625" style="58" bestFit="1" customWidth="1"/>
    <col min="8" max="8" width="10.5" style="57" bestFit="1" customWidth="1"/>
    <col min="9" max="9" width="8.875" style="57"/>
    <col min="10" max="10" width="28" style="57" bestFit="1" customWidth="1"/>
    <col min="11" max="11" width="8.875" style="57"/>
    <col min="12" max="12" width="12.625" style="57" bestFit="1" customWidth="1"/>
    <col min="13" max="13" width="13.875" style="57" bestFit="1" customWidth="1"/>
    <col min="14" max="14" width="10.5" style="57" bestFit="1" customWidth="1"/>
    <col min="15" max="15" width="18.875" style="57" customWidth="1"/>
    <col min="16" max="16" width="13.875" style="57" bestFit="1" customWidth="1"/>
    <col min="17" max="16384" width="8.875" style="57"/>
  </cols>
  <sheetData>
    <row r="1" spans="1:16">
      <c r="A1" s="57" t="s">
        <v>474</v>
      </c>
      <c r="B1" s="57" t="s">
        <v>426</v>
      </c>
      <c r="C1" s="57" t="s">
        <v>475</v>
      </c>
      <c r="D1" s="57" t="s">
        <v>476</v>
      </c>
      <c r="E1" s="57" t="s">
        <v>406</v>
      </c>
      <c r="F1" s="58" t="s">
        <v>427</v>
      </c>
      <c r="G1" s="58" t="s">
        <v>477</v>
      </c>
      <c r="H1" s="57" t="s">
        <v>481</v>
      </c>
      <c r="J1" s="57" t="s">
        <v>8</v>
      </c>
      <c r="K1" s="57" t="s">
        <v>480</v>
      </c>
      <c r="L1" s="57" t="s">
        <v>482</v>
      </c>
      <c r="M1" s="57" t="s">
        <v>483</v>
      </c>
      <c r="N1" s="57" t="s">
        <v>484</v>
      </c>
    </row>
    <row r="2" spans="1:16">
      <c r="A2" s="57" t="s">
        <v>456</v>
      </c>
      <c r="B2" s="57" t="s">
        <v>467</v>
      </c>
      <c r="C2" s="57" t="s">
        <v>9</v>
      </c>
      <c r="D2" s="57" t="s">
        <v>428</v>
      </c>
      <c r="E2" s="57" t="s">
        <v>486</v>
      </c>
      <c r="F2" s="58" t="s">
        <v>2</v>
      </c>
      <c r="G2" s="58" t="s">
        <v>3</v>
      </c>
      <c r="H2" s="57" t="s">
        <v>478</v>
      </c>
      <c r="I2" s="57" t="s">
        <v>499</v>
      </c>
      <c r="J2" s="57" t="s">
        <v>464</v>
      </c>
      <c r="K2" s="57" t="s">
        <v>479</v>
      </c>
      <c r="L2" s="57" t="s">
        <v>10</v>
      </c>
      <c r="M2" s="57" t="s">
        <v>485</v>
      </c>
      <c r="N2" s="57" t="s">
        <v>578</v>
      </c>
      <c r="P2" s="57" t="s">
        <v>429</v>
      </c>
    </row>
    <row r="3" spans="1:16" s="59" customFormat="1">
      <c r="A3" s="59">
        <v>401</v>
      </c>
      <c r="B3" s="59" t="s">
        <v>99</v>
      </c>
      <c r="C3" s="59">
        <v>41</v>
      </c>
      <c r="D3" s="59" t="s">
        <v>90</v>
      </c>
      <c r="F3" s="60" t="s">
        <v>720</v>
      </c>
      <c r="G3" s="60" t="s">
        <v>721</v>
      </c>
      <c r="I3" s="59">
        <v>1</v>
      </c>
      <c r="J3" s="59" t="s">
        <v>1065</v>
      </c>
      <c r="L3" s="57">
        <v>51</v>
      </c>
      <c r="M3" s="57">
        <v>100</v>
      </c>
      <c r="N3" s="57">
        <v>1002</v>
      </c>
      <c r="O3" s="61" t="str">
        <f>VLOOKUP(N3,'#材料'!A:B,2,FALSE)</f>
        <v>钻石</v>
      </c>
      <c r="P3" s="57">
        <v>100</v>
      </c>
    </row>
    <row r="4" spans="1:16" s="61" customFormat="1">
      <c r="F4" s="62"/>
      <c r="G4" s="62"/>
      <c r="L4" s="57"/>
      <c r="M4" s="57"/>
      <c r="N4" s="63">
        <v>34093</v>
      </c>
      <c r="O4" s="61" t="str">
        <f>VLOOKUP(N4,'#材料'!A:B,2,FALSE)</f>
        <v>神话英雄碎片自选包</v>
      </c>
      <c r="P4" s="57">
        <v>5</v>
      </c>
    </row>
    <row r="5" spans="1:16" s="61" customFormat="1">
      <c r="F5" s="62"/>
      <c r="G5" s="62"/>
      <c r="L5" s="57"/>
      <c r="M5" s="57"/>
      <c r="N5" s="64">
        <v>31009</v>
      </c>
      <c r="O5" s="61" t="str">
        <f>VLOOKUP(N5,'#材料'!A:B,2,FALSE)</f>
        <v>小箱金币</v>
      </c>
      <c r="P5" s="57">
        <v>5</v>
      </c>
    </row>
    <row r="6" spans="1:16" s="61" customFormat="1">
      <c r="F6" s="62"/>
      <c r="G6" s="62"/>
      <c r="I6" s="61">
        <v>2</v>
      </c>
      <c r="J6" s="61" t="s">
        <v>1066</v>
      </c>
      <c r="L6" s="57">
        <v>11</v>
      </c>
      <c r="M6" s="57">
        <v>50</v>
      </c>
      <c r="N6" s="57">
        <v>1002</v>
      </c>
      <c r="O6" s="61" t="str">
        <f>VLOOKUP(N6,'#材料'!A:B,2,FALSE)</f>
        <v>钻石</v>
      </c>
      <c r="P6" s="57">
        <v>300</v>
      </c>
    </row>
    <row r="7" spans="1:16" s="61" customFormat="1">
      <c r="F7" s="62"/>
      <c r="G7" s="62"/>
      <c r="L7" s="57"/>
      <c r="M7" s="57"/>
      <c r="N7" s="63">
        <v>34093</v>
      </c>
      <c r="O7" s="61" t="str">
        <f>VLOOKUP(N7,'#材料'!A:B,2,FALSE)</f>
        <v>神话英雄碎片自选包</v>
      </c>
      <c r="P7" s="57">
        <v>10</v>
      </c>
    </row>
    <row r="8" spans="1:16" s="61" customFormat="1">
      <c r="F8" s="62"/>
      <c r="G8" s="62"/>
      <c r="L8" s="57"/>
      <c r="M8" s="57"/>
      <c r="N8" s="64">
        <v>31009</v>
      </c>
      <c r="O8" s="61" t="str">
        <f>VLOOKUP(N8,'#材料'!A:B,2,FALSE)</f>
        <v>小箱金币</v>
      </c>
      <c r="P8" s="57">
        <v>10</v>
      </c>
    </row>
    <row r="9" spans="1:16" s="61" customFormat="1">
      <c r="F9" s="62"/>
      <c r="G9" s="62"/>
      <c r="I9" s="61">
        <v>3</v>
      </c>
      <c r="J9" s="61" t="s">
        <v>1067</v>
      </c>
      <c r="L9" s="57">
        <v>4</v>
      </c>
      <c r="M9" s="57">
        <v>10</v>
      </c>
      <c r="N9" s="57">
        <v>1002</v>
      </c>
      <c r="O9" s="61" t="str">
        <f>VLOOKUP(N9,'#材料'!A:B,2,FALSE)</f>
        <v>钻石</v>
      </c>
      <c r="P9" s="57">
        <v>500</v>
      </c>
    </row>
    <row r="10" spans="1:16" s="61" customFormat="1">
      <c r="F10" s="62"/>
      <c r="G10" s="62"/>
      <c r="L10" s="57"/>
      <c r="M10" s="57"/>
      <c r="N10" s="63">
        <v>34093</v>
      </c>
      <c r="O10" s="61" t="str">
        <f>VLOOKUP(N10,'#材料'!A:B,2,FALSE)</f>
        <v>神话英雄碎片自选包</v>
      </c>
      <c r="P10" s="57">
        <v>20</v>
      </c>
    </row>
    <row r="11" spans="1:16" s="61" customFormat="1">
      <c r="F11" s="62"/>
      <c r="G11" s="62"/>
      <c r="L11" s="57"/>
      <c r="M11" s="57"/>
      <c r="N11" s="64">
        <v>31009</v>
      </c>
      <c r="O11" s="61" t="str">
        <f>VLOOKUP(N11,'#材料'!A:B,2,FALSE)</f>
        <v>小箱金币</v>
      </c>
      <c r="P11" s="57">
        <v>15</v>
      </c>
    </row>
    <row r="12" spans="1:16" s="61" customFormat="1">
      <c r="F12" s="62"/>
      <c r="G12" s="62"/>
      <c r="I12" s="61">
        <v>4</v>
      </c>
      <c r="J12" s="61" t="s">
        <v>1068</v>
      </c>
      <c r="L12" s="57">
        <v>3</v>
      </c>
      <c r="M12" s="57">
        <v>3</v>
      </c>
      <c r="N12" s="57">
        <v>1002</v>
      </c>
      <c r="O12" s="61" t="str">
        <f>VLOOKUP(N12,'#材料'!A:B,2,FALSE)</f>
        <v>钻石</v>
      </c>
      <c r="P12" s="57">
        <v>1000</v>
      </c>
    </row>
    <row r="13" spans="1:16" s="61" customFormat="1">
      <c r="F13" s="62"/>
      <c r="G13" s="62"/>
      <c r="L13" s="57"/>
      <c r="M13" s="57"/>
      <c r="N13" s="63">
        <v>34093</v>
      </c>
      <c r="O13" s="61" t="str">
        <f>VLOOKUP(N13,'#材料'!A:B,2,FALSE)</f>
        <v>神话英雄碎片自选包</v>
      </c>
      <c r="P13" s="57">
        <v>30</v>
      </c>
    </row>
    <row r="14" spans="1:16" s="61" customFormat="1">
      <c r="F14" s="62"/>
      <c r="G14" s="62"/>
      <c r="L14" s="57"/>
      <c r="M14" s="57"/>
      <c r="N14" s="64">
        <v>31010</v>
      </c>
      <c r="O14" s="61" t="str">
        <f>VLOOKUP(N14,'#材料'!A:B,2,FALSE)</f>
        <v>大箱金币</v>
      </c>
      <c r="P14" s="57">
        <v>5</v>
      </c>
    </row>
    <row r="15" spans="1:16" s="61" customFormat="1">
      <c r="F15" s="62"/>
      <c r="G15" s="62"/>
      <c r="I15" s="61">
        <v>5</v>
      </c>
      <c r="J15" s="61" t="s">
        <v>1069</v>
      </c>
      <c r="L15" s="57">
        <v>2</v>
      </c>
      <c r="M15" s="57">
        <v>2</v>
      </c>
      <c r="N15" s="57">
        <v>1002</v>
      </c>
      <c r="O15" s="61" t="str">
        <f>VLOOKUP(N15,'#材料'!A:B,2,FALSE)</f>
        <v>钻石</v>
      </c>
      <c r="P15" s="57">
        <v>2000</v>
      </c>
    </row>
    <row r="16" spans="1:16" s="61" customFormat="1">
      <c r="F16" s="62"/>
      <c r="G16" s="62"/>
      <c r="L16" s="57"/>
      <c r="M16" s="57"/>
      <c r="N16" s="63">
        <v>34093</v>
      </c>
      <c r="O16" s="61" t="str">
        <f>VLOOKUP(N16,'#材料'!A:B,2,FALSE)</f>
        <v>神话英雄碎片自选包</v>
      </c>
      <c r="P16" s="57">
        <v>40</v>
      </c>
    </row>
    <row r="17" spans="1:16" s="61" customFormat="1">
      <c r="F17" s="62"/>
      <c r="G17" s="62"/>
      <c r="L17" s="57"/>
      <c r="M17" s="57"/>
      <c r="N17" s="64">
        <v>31010</v>
      </c>
      <c r="O17" s="61" t="str">
        <f>VLOOKUP(N17,'#材料'!A:B,2,FALSE)</f>
        <v>大箱金币</v>
      </c>
      <c r="P17" s="57">
        <v>10</v>
      </c>
    </row>
    <row r="18" spans="1:16" s="61" customFormat="1">
      <c r="F18" s="62"/>
      <c r="G18" s="62"/>
      <c r="I18" s="61">
        <v>6</v>
      </c>
      <c r="J18" s="61" t="s">
        <v>1070</v>
      </c>
      <c r="L18" s="57">
        <v>1</v>
      </c>
      <c r="M18" s="57">
        <v>1</v>
      </c>
      <c r="N18" s="57">
        <v>1002</v>
      </c>
      <c r="O18" s="61" t="str">
        <f>VLOOKUP(N18,'#材料'!A:B,2,FALSE)</f>
        <v>钻石</v>
      </c>
      <c r="P18" s="57">
        <v>3000</v>
      </c>
    </row>
    <row r="19" spans="1:16" s="61" customFormat="1">
      <c r="F19" s="62"/>
      <c r="G19" s="62"/>
      <c r="L19" s="57"/>
      <c r="M19" s="57"/>
      <c r="N19" s="63">
        <v>34093</v>
      </c>
      <c r="O19" s="61" t="str">
        <f>VLOOKUP(N19,'#材料'!A:B,2,FALSE)</f>
        <v>神话英雄碎片自选包</v>
      </c>
      <c r="P19" s="57">
        <v>50</v>
      </c>
    </row>
    <row r="20" spans="1:16" s="61" customFormat="1">
      <c r="F20" s="62"/>
      <c r="G20" s="62"/>
      <c r="L20" s="57"/>
      <c r="M20" s="57"/>
      <c r="N20" s="64">
        <v>31010</v>
      </c>
      <c r="O20" s="61" t="str">
        <f>VLOOKUP(N20,'#材料'!A:B,2,FALSE)</f>
        <v>大箱金币</v>
      </c>
      <c r="P20" s="57">
        <v>15</v>
      </c>
    </row>
    <row r="21" spans="1:16" s="59" customFormat="1">
      <c r="A21" s="59">
        <v>403</v>
      </c>
      <c r="B21" s="59" t="s">
        <v>705</v>
      </c>
      <c r="C21" s="59">
        <v>27</v>
      </c>
      <c r="D21" s="59" t="s">
        <v>704</v>
      </c>
      <c r="E21" s="59">
        <v>1</v>
      </c>
      <c r="F21" s="60" t="s">
        <v>720</v>
      </c>
      <c r="G21" s="60" t="s">
        <v>722</v>
      </c>
      <c r="I21" s="59">
        <v>1</v>
      </c>
      <c r="J21" s="59" t="s">
        <v>701</v>
      </c>
      <c r="L21" s="59">
        <v>5</v>
      </c>
      <c r="M21" s="59">
        <v>5</v>
      </c>
      <c r="N21" s="59">
        <v>28201</v>
      </c>
      <c r="O21" s="61" t="str">
        <f>VLOOKUP(N21,'#材料'!A:B,2,FALSE)</f>
        <v>深渊票</v>
      </c>
      <c r="P21" s="59">
        <v>50</v>
      </c>
    </row>
    <row r="22" spans="1:16" s="61" customFormat="1">
      <c r="F22" s="62"/>
      <c r="G22" s="62"/>
      <c r="N22" s="64">
        <v>33001</v>
      </c>
      <c r="O22" s="61" t="str">
        <f>VLOOKUP(N22,'#材料'!A:B,2,FALSE)</f>
        <v>普通进阶箱</v>
      </c>
      <c r="P22" s="61">
        <v>10</v>
      </c>
    </row>
    <row r="23" spans="1:16" s="61" customFormat="1">
      <c r="F23" s="62"/>
      <c r="G23" s="62"/>
      <c r="I23" s="61">
        <v>2</v>
      </c>
      <c r="J23" s="61" t="s">
        <v>701</v>
      </c>
      <c r="L23" s="61">
        <v>5</v>
      </c>
      <c r="M23" s="61">
        <v>5</v>
      </c>
      <c r="N23" s="61">
        <v>28201</v>
      </c>
      <c r="O23" s="61" t="str">
        <f>VLOOKUP(N23,'#材料'!A:B,2,FALSE)</f>
        <v>深渊票</v>
      </c>
      <c r="P23" s="61">
        <v>50</v>
      </c>
    </row>
    <row r="24" spans="1:16" s="61" customFormat="1">
      <c r="F24" s="62"/>
      <c r="G24" s="62"/>
      <c r="N24" s="64">
        <v>33001</v>
      </c>
      <c r="O24" s="61" t="str">
        <f>VLOOKUP(N24,'#材料'!A:B,2,FALSE)</f>
        <v>普通进阶箱</v>
      </c>
      <c r="P24" s="61">
        <v>10</v>
      </c>
    </row>
    <row r="25" spans="1:16" s="61" customFormat="1">
      <c r="F25" s="62"/>
      <c r="G25" s="62"/>
      <c r="I25" s="61">
        <v>3</v>
      </c>
      <c r="J25" s="61" t="s">
        <v>701</v>
      </c>
      <c r="L25" s="61">
        <v>5</v>
      </c>
      <c r="M25" s="61">
        <v>5</v>
      </c>
      <c r="N25" s="61">
        <v>28201</v>
      </c>
      <c r="O25" s="61" t="str">
        <f>VLOOKUP(N25,'#材料'!A:B,2,FALSE)</f>
        <v>深渊票</v>
      </c>
      <c r="P25" s="61">
        <v>50</v>
      </c>
    </row>
    <row r="26" spans="1:16" s="61" customFormat="1">
      <c r="F26" s="62"/>
      <c r="G26" s="62"/>
      <c r="N26" s="64">
        <v>33002</v>
      </c>
      <c r="O26" s="61" t="str">
        <f>VLOOKUP(N26,'#材料'!A:B,2,FALSE)</f>
        <v>优秀进阶箱</v>
      </c>
      <c r="P26" s="61">
        <v>10</v>
      </c>
    </row>
    <row r="27" spans="1:16" s="61" customFormat="1">
      <c r="F27" s="62"/>
      <c r="G27" s="62"/>
      <c r="I27" s="61">
        <v>4</v>
      </c>
      <c r="J27" s="61" t="s">
        <v>700</v>
      </c>
      <c r="L27" s="61">
        <v>5</v>
      </c>
      <c r="M27" s="61">
        <v>5</v>
      </c>
      <c r="N27" s="61">
        <v>28201</v>
      </c>
      <c r="O27" s="61" t="str">
        <f>VLOOKUP(N27,'#材料'!A:B,2,FALSE)</f>
        <v>深渊票</v>
      </c>
      <c r="P27" s="61">
        <v>50</v>
      </c>
    </row>
    <row r="28" spans="1:16" s="61" customFormat="1">
      <c r="F28" s="62"/>
      <c r="G28" s="62"/>
      <c r="N28" s="64">
        <v>33002</v>
      </c>
      <c r="O28" s="61" t="str">
        <f>VLOOKUP(N28,'#材料'!A:B,2,FALSE)</f>
        <v>优秀进阶箱</v>
      </c>
      <c r="P28" s="61">
        <v>10</v>
      </c>
    </row>
    <row r="29" spans="1:16" s="61" customFormat="1">
      <c r="F29" s="62"/>
      <c r="G29" s="62"/>
      <c r="I29" s="61">
        <v>5</v>
      </c>
      <c r="J29" s="61" t="s">
        <v>700</v>
      </c>
      <c r="L29" s="61">
        <v>5</v>
      </c>
      <c r="M29" s="61">
        <v>5</v>
      </c>
      <c r="N29" s="61">
        <v>28201</v>
      </c>
      <c r="O29" s="61" t="str">
        <f>VLOOKUP(N29,'#材料'!A:B,2,FALSE)</f>
        <v>深渊票</v>
      </c>
      <c r="P29" s="61">
        <v>50</v>
      </c>
    </row>
    <row r="30" spans="1:16" s="61" customFormat="1">
      <c r="F30" s="62"/>
      <c r="G30" s="62"/>
      <c r="N30" s="64">
        <v>33003</v>
      </c>
      <c r="O30" s="61" t="str">
        <f>VLOOKUP(N30,'#材料'!A:B,2,FALSE)</f>
        <v>精良进阶箱</v>
      </c>
      <c r="P30" s="61">
        <v>5</v>
      </c>
    </row>
    <row r="31" spans="1:16" s="61" customFormat="1">
      <c r="F31" s="62"/>
      <c r="G31" s="62"/>
      <c r="I31" s="61">
        <v>6</v>
      </c>
      <c r="J31" s="61" t="s">
        <v>700</v>
      </c>
      <c r="L31" s="61">
        <v>5</v>
      </c>
      <c r="M31" s="61">
        <v>5</v>
      </c>
      <c r="N31" s="61">
        <v>28201</v>
      </c>
      <c r="O31" s="61" t="str">
        <f>VLOOKUP(N31,'#材料'!A:B,2,FALSE)</f>
        <v>深渊票</v>
      </c>
      <c r="P31" s="61">
        <v>50</v>
      </c>
    </row>
    <row r="32" spans="1:16" s="61" customFormat="1">
      <c r="F32" s="62"/>
      <c r="G32" s="62"/>
      <c r="N32" s="64">
        <v>33003</v>
      </c>
      <c r="O32" s="61" t="str">
        <f>VLOOKUP(N32,'#材料'!A:B,2,FALSE)</f>
        <v>精良进阶箱</v>
      </c>
      <c r="P32" s="61">
        <v>5</v>
      </c>
    </row>
    <row r="33" spans="6:16" s="61" customFormat="1">
      <c r="F33" s="62"/>
      <c r="G33" s="62"/>
      <c r="I33" s="61">
        <v>7</v>
      </c>
      <c r="J33" s="61" t="s">
        <v>700</v>
      </c>
      <c r="L33" s="61">
        <v>5</v>
      </c>
      <c r="M33" s="61">
        <v>5</v>
      </c>
      <c r="N33" s="61">
        <v>28201</v>
      </c>
      <c r="O33" s="61" t="str">
        <f>VLOOKUP(N33,'#材料'!A:B,2,FALSE)</f>
        <v>深渊票</v>
      </c>
      <c r="P33" s="61">
        <v>50</v>
      </c>
    </row>
    <row r="34" spans="6:16" s="61" customFormat="1">
      <c r="F34" s="62"/>
      <c r="G34" s="62"/>
      <c r="N34" s="64">
        <v>33004</v>
      </c>
      <c r="O34" s="61" t="str">
        <f>VLOOKUP(N34,'#材料'!A:B,2,FALSE)</f>
        <v>史诗进阶箱</v>
      </c>
      <c r="P34" s="61">
        <v>5</v>
      </c>
    </row>
    <row r="35" spans="6:16" s="61" customFormat="1">
      <c r="F35" s="62"/>
      <c r="G35" s="62"/>
      <c r="I35" s="61">
        <v>8</v>
      </c>
      <c r="J35" s="61" t="s">
        <v>700</v>
      </c>
      <c r="L35" s="61">
        <v>5</v>
      </c>
      <c r="M35" s="61">
        <v>5</v>
      </c>
      <c r="N35" s="61">
        <v>28201</v>
      </c>
      <c r="O35" s="61" t="str">
        <f>VLOOKUP(N35,'#材料'!A:B,2,FALSE)</f>
        <v>深渊票</v>
      </c>
      <c r="P35" s="61">
        <v>50</v>
      </c>
    </row>
    <row r="36" spans="6:16" s="61" customFormat="1">
      <c r="F36" s="62"/>
      <c r="G36" s="62"/>
      <c r="N36" s="64">
        <v>33004</v>
      </c>
      <c r="O36" s="61" t="str">
        <f>VLOOKUP(N36,'#材料'!A:B,2,FALSE)</f>
        <v>史诗进阶箱</v>
      </c>
      <c r="P36" s="61">
        <v>5</v>
      </c>
    </row>
    <row r="37" spans="6:16" s="61" customFormat="1">
      <c r="F37" s="62"/>
      <c r="G37" s="62"/>
      <c r="I37" s="61">
        <v>9</v>
      </c>
      <c r="J37" s="61" t="s">
        <v>700</v>
      </c>
      <c r="L37" s="61">
        <v>5</v>
      </c>
      <c r="M37" s="61">
        <v>5</v>
      </c>
      <c r="N37" s="61">
        <v>28201</v>
      </c>
      <c r="O37" s="61" t="str">
        <f>VLOOKUP(N37,'#材料'!A:B,2,FALSE)</f>
        <v>深渊票</v>
      </c>
      <c r="P37" s="61">
        <v>50</v>
      </c>
    </row>
    <row r="38" spans="6:16" s="61" customFormat="1">
      <c r="F38" s="62"/>
      <c r="G38" s="62"/>
      <c r="N38" s="64">
        <v>33005</v>
      </c>
      <c r="O38" s="61" t="str">
        <f>VLOOKUP(N38,'#材料'!A:B,2,FALSE)</f>
        <v>传说进阶箱</v>
      </c>
      <c r="P38" s="61">
        <v>5</v>
      </c>
    </row>
    <row r="39" spans="6:16" s="61" customFormat="1">
      <c r="F39" s="62"/>
      <c r="G39" s="62"/>
      <c r="I39" s="61">
        <v>10</v>
      </c>
      <c r="J39" s="61" t="s">
        <v>700</v>
      </c>
      <c r="L39" s="61">
        <v>5</v>
      </c>
      <c r="M39" s="61">
        <v>5</v>
      </c>
      <c r="N39" s="61">
        <v>28201</v>
      </c>
      <c r="O39" s="61" t="str">
        <f>VLOOKUP(N39,'#材料'!A:B,2,FALSE)</f>
        <v>深渊票</v>
      </c>
      <c r="P39" s="61">
        <v>50</v>
      </c>
    </row>
    <row r="40" spans="6:16" s="61" customFormat="1">
      <c r="F40" s="62"/>
      <c r="G40" s="62"/>
      <c r="N40" s="64">
        <v>33005</v>
      </c>
      <c r="O40" s="61" t="str">
        <f>VLOOKUP(N40,'#材料'!A:B,2,FALSE)</f>
        <v>传说进阶箱</v>
      </c>
      <c r="P40" s="61">
        <v>5</v>
      </c>
    </row>
    <row r="41" spans="6:16" s="61" customFormat="1">
      <c r="F41" s="62"/>
      <c r="G41" s="62"/>
      <c r="I41" s="61">
        <v>11</v>
      </c>
      <c r="J41" s="61" t="s">
        <v>700</v>
      </c>
      <c r="L41" s="61">
        <v>5</v>
      </c>
      <c r="M41" s="61">
        <v>5</v>
      </c>
      <c r="N41" s="61">
        <v>28201</v>
      </c>
      <c r="O41" s="61" t="str">
        <f>VLOOKUP(N41,'#材料'!A:B,2,FALSE)</f>
        <v>深渊票</v>
      </c>
      <c r="P41" s="61">
        <v>50</v>
      </c>
    </row>
    <row r="42" spans="6:16" s="61" customFormat="1">
      <c r="F42" s="62"/>
      <c r="G42" s="62"/>
      <c r="N42" s="64">
        <v>34093</v>
      </c>
      <c r="O42" s="61" t="str">
        <f>VLOOKUP(N42,'#材料'!A:B,2,FALSE)</f>
        <v>神话英雄碎片自选包</v>
      </c>
      <c r="P42" s="61">
        <v>1</v>
      </c>
    </row>
    <row r="43" spans="6:16" s="61" customFormat="1">
      <c r="F43" s="62"/>
      <c r="G43" s="62"/>
      <c r="I43" s="61">
        <v>12</v>
      </c>
      <c r="J43" s="61" t="s">
        <v>700</v>
      </c>
      <c r="L43" s="61">
        <v>5</v>
      </c>
      <c r="M43" s="61">
        <v>5</v>
      </c>
      <c r="N43" s="61">
        <v>28201</v>
      </c>
      <c r="O43" s="61" t="str">
        <f>VLOOKUP(N43,'#材料'!A:B,2,FALSE)</f>
        <v>深渊票</v>
      </c>
      <c r="P43" s="61">
        <v>50</v>
      </c>
    </row>
    <row r="44" spans="6:16" s="61" customFormat="1">
      <c r="F44" s="62"/>
      <c r="G44" s="62"/>
      <c r="N44" s="64">
        <v>34093</v>
      </c>
      <c r="O44" s="61" t="str">
        <f>VLOOKUP(N44,'#材料'!A:B,2,FALSE)</f>
        <v>神话英雄碎片自选包</v>
      </c>
      <c r="P44" s="61">
        <v>1</v>
      </c>
    </row>
    <row r="45" spans="6:16" s="61" customFormat="1">
      <c r="F45" s="62"/>
      <c r="G45" s="62"/>
      <c r="I45" s="61">
        <v>13</v>
      </c>
      <c r="J45" s="61" t="s">
        <v>700</v>
      </c>
      <c r="L45" s="61">
        <v>5</v>
      </c>
      <c r="M45" s="61">
        <v>5</v>
      </c>
      <c r="N45" s="61">
        <v>28201</v>
      </c>
      <c r="O45" s="61" t="str">
        <f>VLOOKUP(N45,'#材料'!A:B,2,FALSE)</f>
        <v>深渊票</v>
      </c>
      <c r="P45" s="61">
        <v>50</v>
      </c>
    </row>
    <row r="46" spans="6:16" s="61" customFormat="1">
      <c r="F46" s="62"/>
      <c r="G46" s="62"/>
      <c r="N46" s="64">
        <v>34093</v>
      </c>
      <c r="O46" s="61" t="str">
        <f>VLOOKUP(N46,'#材料'!A:B,2,FALSE)</f>
        <v>神话英雄碎片自选包</v>
      </c>
      <c r="P46" s="61">
        <v>1</v>
      </c>
    </row>
    <row r="47" spans="6:16" s="61" customFormat="1">
      <c r="F47" s="62"/>
      <c r="G47" s="62"/>
      <c r="I47" s="61">
        <v>14</v>
      </c>
      <c r="J47" s="61" t="s">
        <v>700</v>
      </c>
      <c r="L47" s="61">
        <v>5</v>
      </c>
      <c r="M47" s="61">
        <v>5</v>
      </c>
      <c r="N47" s="61">
        <v>28201</v>
      </c>
      <c r="O47" s="61" t="str">
        <f>VLOOKUP(N47,'#材料'!A:B,2,FALSE)</f>
        <v>深渊票</v>
      </c>
      <c r="P47" s="61">
        <v>50</v>
      </c>
    </row>
    <row r="48" spans="6:16" s="61" customFormat="1">
      <c r="F48" s="62"/>
      <c r="G48" s="62"/>
      <c r="N48" s="64">
        <v>34093</v>
      </c>
      <c r="O48" s="61" t="str">
        <f>VLOOKUP(N48,'#材料'!A:B,2,FALSE)</f>
        <v>神话英雄碎片自选包</v>
      </c>
      <c r="P48" s="61">
        <v>1</v>
      </c>
    </row>
    <row r="49" spans="6:16" s="61" customFormat="1">
      <c r="F49" s="62"/>
      <c r="G49" s="62"/>
      <c r="I49" s="61">
        <v>15</v>
      </c>
      <c r="J49" s="61" t="s">
        <v>700</v>
      </c>
      <c r="L49" s="61">
        <v>5</v>
      </c>
      <c r="M49" s="61">
        <v>5</v>
      </c>
      <c r="N49" s="61">
        <v>28201</v>
      </c>
      <c r="O49" s="61" t="str">
        <f>VLOOKUP(N49,'#材料'!A:B,2,FALSE)</f>
        <v>深渊票</v>
      </c>
      <c r="P49" s="61">
        <v>50</v>
      </c>
    </row>
    <row r="50" spans="6:16" s="61" customFormat="1">
      <c r="F50" s="62"/>
      <c r="G50" s="62"/>
      <c r="N50" s="64">
        <v>34093</v>
      </c>
      <c r="O50" s="61" t="str">
        <f>VLOOKUP(N50,'#材料'!A:B,2,FALSE)</f>
        <v>神话英雄碎片自选包</v>
      </c>
      <c r="P50" s="61">
        <v>1</v>
      </c>
    </row>
    <row r="51" spans="6:16" s="61" customFormat="1">
      <c r="F51" s="62"/>
      <c r="G51" s="62"/>
      <c r="I51" s="61">
        <v>16</v>
      </c>
      <c r="J51" s="61" t="s">
        <v>700</v>
      </c>
      <c r="L51" s="61">
        <v>5</v>
      </c>
      <c r="M51" s="61">
        <v>5</v>
      </c>
      <c r="N51" s="61">
        <v>28201</v>
      </c>
      <c r="O51" s="61" t="str">
        <f>VLOOKUP(N51,'#材料'!A:B,2,FALSE)</f>
        <v>深渊票</v>
      </c>
      <c r="P51" s="61">
        <v>50</v>
      </c>
    </row>
    <row r="52" spans="6:16" s="61" customFormat="1">
      <c r="F52" s="62"/>
      <c r="G52" s="62"/>
      <c r="N52" s="64">
        <v>34093</v>
      </c>
      <c r="O52" s="61" t="str">
        <f>VLOOKUP(N52,'#材料'!A:B,2,FALSE)</f>
        <v>神话英雄碎片自选包</v>
      </c>
      <c r="P52" s="61">
        <v>1</v>
      </c>
    </row>
    <row r="53" spans="6:16" s="61" customFormat="1">
      <c r="F53" s="62"/>
      <c r="G53" s="62"/>
      <c r="I53" s="61">
        <v>17</v>
      </c>
      <c r="J53" s="61" t="s">
        <v>700</v>
      </c>
      <c r="L53" s="61">
        <v>5</v>
      </c>
      <c r="M53" s="61">
        <v>5</v>
      </c>
      <c r="N53" s="61">
        <v>28201</v>
      </c>
      <c r="O53" s="61" t="str">
        <f>VLOOKUP(N53,'#材料'!A:B,2,FALSE)</f>
        <v>深渊票</v>
      </c>
      <c r="P53" s="61">
        <v>50</v>
      </c>
    </row>
    <row r="54" spans="6:16" s="61" customFormat="1">
      <c r="F54" s="62"/>
      <c r="G54" s="62"/>
      <c r="N54" s="64">
        <v>34093</v>
      </c>
      <c r="O54" s="61" t="str">
        <f>VLOOKUP(N54,'#材料'!A:B,2,FALSE)</f>
        <v>神话英雄碎片自选包</v>
      </c>
      <c r="P54" s="61">
        <v>1</v>
      </c>
    </row>
    <row r="55" spans="6:16" s="61" customFormat="1">
      <c r="F55" s="62"/>
      <c r="G55" s="62"/>
      <c r="I55" s="61">
        <v>18</v>
      </c>
      <c r="J55" s="61" t="s">
        <v>700</v>
      </c>
      <c r="L55" s="61">
        <v>5</v>
      </c>
      <c r="M55" s="61">
        <v>5</v>
      </c>
      <c r="N55" s="61">
        <v>28201</v>
      </c>
      <c r="O55" s="61" t="str">
        <f>VLOOKUP(N55,'#材料'!A:B,2,FALSE)</f>
        <v>深渊票</v>
      </c>
      <c r="P55" s="61">
        <v>50</v>
      </c>
    </row>
    <row r="56" spans="6:16" s="61" customFormat="1">
      <c r="F56" s="62"/>
      <c r="G56" s="62"/>
      <c r="N56" s="64">
        <v>34093</v>
      </c>
      <c r="O56" s="61" t="str">
        <f>VLOOKUP(N56,'#材料'!A:B,2,FALSE)</f>
        <v>神话英雄碎片自选包</v>
      </c>
      <c r="P56" s="61">
        <v>1</v>
      </c>
    </row>
    <row r="57" spans="6:16" s="61" customFormat="1">
      <c r="F57" s="62"/>
      <c r="G57" s="62"/>
      <c r="I57" s="61">
        <v>19</v>
      </c>
      <c r="J57" s="61" t="s">
        <v>700</v>
      </c>
      <c r="L57" s="61">
        <v>5</v>
      </c>
      <c r="M57" s="61">
        <v>5</v>
      </c>
      <c r="N57" s="61">
        <v>28201</v>
      </c>
      <c r="O57" s="61" t="str">
        <f>VLOOKUP(N57,'#材料'!A:B,2,FALSE)</f>
        <v>深渊票</v>
      </c>
      <c r="P57" s="61">
        <v>50</v>
      </c>
    </row>
    <row r="58" spans="6:16" s="61" customFormat="1">
      <c r="F58" s="62"/>
      <c r="G58" s="62"/>
      <c r="N58" s="64">
        <v>34093</v>
      </c>
      <c r="O58" s="61" t="str">
        <f>VLOOKUP(N58,'#材料'!A:B,2,FALSE)</f>
        <v>神话英雄碎片自选包</v>
      </c>
      <c r="P58" s="61">
        <v>1</v>
      </c>
    </row>
    <row r="59" spans="6:16" s="61" customFormat="1">
      <c r="F59" s="62"/>
      <c r="G59" s="62"/>
      <c r="I59" s="61">
        <v>20</v>
      </c>
      <c r="J59" s="61" t="s">
        <v>700</v>
      </c>
      <c r="L59" s="61">
        <v>5</v>
      </c>
      <c r="M59" s="61">
        <v>5</v>
      </c>
      <c r="N59" s="61">
        <v>28201</v>
      </c>
      <c r="O59" s="61" t="str">
        <f>VLOOKUP(N59,'#材料'!A:B,2,FALSE)</f>
        <v>深渊票</v>
      </c>
      <c r="P59" s="61">
        <v>50</v>
      </c>
    </row>
    <row r="60" spans="6:16" s="61" customFormat="1">
      <c r="F60" s="62"/>
      <c r="G60" s="62"/>
      <c r="N60" s="64">
        <v>34093</v>
      </c>
      <c r="O60" s="61" t="str">
        <f>VLOOKUP(N60,'#材料'!A:B,2,FALSE)</f>
        <v>神话英雄碎片自选包</v>
      </c>
      <c r="P60" s="61">
        <v>1</v>
      </c>
    </row>
    <row r="61" spans="6:16" s="61" customFormat="1">
      <c r="F61" s="62"/>
      <c r="G61" s="62"/>
      <c r="I61" s="61">
        <v>21</v>
      </c>
      <c r="J61" s="61" t="s">
        <v>700</v>
      </c>
      <c r="L61" s="61">
        <v>5</v>
      </c>
      <c r="M61" s="61">
        <v>5</v>
      </c>
      <c r="N61" s="61">
        <v>28201</v>
      </c>
      <c r="O61" s="61" t="str">
        <f>VLOOKUP(N61,'#材料'!A:B,2,FALSE)</f>
        <v>深渊票</v>
      </c>
      <c r="P61" s="61">
        <v>50</v>
      </c>
    </row>
    <row r="62" spans="6:16" s="61" customFormat="1">
      <c r="F62" s="62"/>
      <c r="G62" s="62"/>
      <c r="N62" s="64">
        <v>34093</v>
      </c>
      <c r="O62" s="61" t="str">
        <f>VLOOKUP(N62,'#材料'!A:B,2,FALSE)</f>
        <v>神话英雄碎片自选包</v>
      </c>
      <c r="P62" s="61">
        <v>1</v>
      </c>
    </row>
    <row r="63" spans="6:16" s="61" customFormat="1">
      <c r="F63" s="62"/>
      <c r="G63" s="62"/>
      <c r="I63" s="61">
        <v>22</v>
      </c>
      <c r="J63" s="61" t="s">
        <v>700</v>
      </c>
      <c r="L63" s="61">
        <v>5</v>
      </c>
      <c r="M63" s="61">
        <v>5</v>
      </c>
      <c r="N63" s="61">
        <v>28201</v>
      </c>
      <c r="O63" s="61" t="str">
        <f>VLOOKUP(N63,'#材料'!A:B,2,FALSE)</f>
        <v>深渊票</v>
      </c>
      <c r="P63" s="61">
        <v>50</v>
      </c>
    </row>
    <row r="64" spans="6:16" s="61" customFormat="1">
      <c r="F64" s="62"/>
      <c r="G64" s="62"/>
      <c r="N64" s="64">
        <v>34093</v>
      </c>
      <c r="O64" s="61" t="str">
        <f>VLOOKUP(N64,'#材料'!A:B,2,FALSE)</f>
        <v>神话英雄碎片自选包</v>
      </c>
      <c r="P64" s="61">
        <v>1</v>
      </c>
    </row>
    <row r="65" spans="6:16" s="61" customFormat="1">
      <c r="F65" s="62"/>
      <c r="G65" s="62"/>
      <c r="I65" s="61">
        <v>23</v>
      </c>
      <c r="J65" s="61" t="s">
        <v>700</v>
      </c>
      <c r="L65" s="61">
        <v>5</v>
      </c>
      <c r="M65" s="61">
        <v>5</v>
      </c>
      <c r="N65" s="61">
        <v>28201</v>
      </c>
      <c r="O65" s="61" t="str">
        <f>VLOOKUP(N65,'#材料'!A:B,2,FALSE)</f>
        <v>深渊票</v>
      </c>
      <c r="P65" s="61">
        <v>50</v>
      </c>
    </row>
    <row r="66" spans="6:16" s="61" customFormat="1">
      <c r="F66" s="62"/>
      <c r="G66" s="62"/>
      <c r="N66" s="64">
        <v>34093</v>
      </c>
      <c r="O66" s="61" t="str">
        <f>VLOOKUP(N66,'#材料'!A:B,2,FALSE)</f>
        <v>神话英雄碎片自选包</v>
      </c>
      <c r="P66" s="61">
        <v>1</v>
      </c>
    </row>
    <row r="67" spans="6:16" s="61" customFormat="1">
      <c r="F67" s="62"/>
      <c r="G67" s="62"/>
      <c r="I67" s="61">
        <v>24</v>
      </c>
      <c r="J67" s="61" t="s">
        <v>700</v>
      </c>
      <c r="L67" s="61">
        <v>5</v>
      </c>
      <c r="M67" s="61">
        <v>5</v>
      </c>
      <c r="N67" s="61">
        <v>28201</v>
      </c>
      <c r="O67" s="61" t="str">
        <f>VLOOKUP(N67,'#材料'!A:B,2,FALSE)</f>
        <v>深渊票</v>
      </c>
      <c r="P67" s="61">
        <v>50</v>
      </c>
    </row>
    <row r="68" spans="6:16" s="61" customFormat="1">
      <c r="F68" s="62"/>
      <c r="G68" s="62"/>
      <c r="N68" s="64">
        <v>34093</v>
      </c>
      <c r="O68" s="61" t="str">
        <f>VLOOKUP(N68,'#材料'!A:B,2,FALSE)</f>
        <v>神话英雄碎片自选包</v>
      </c>
      <c r="P68" s="61">
        <v>1</v>
      </c>
    </row>
    <row r="69" spans="6:16" s="61" customFormat="1">
      <c r="F69" s="62"/>
      <c r="G69" s="62"/>
      <c r="I69" s="61">
        <v>25</v>
      </c>
      <c r="J69" s="61" t="s">
        <v>700</v>
      </c>
      <c r="L69" s="61">
        <v>5</v>
      </c>
      <c r="M69" s="61">
        <v>5</v>
      </c>
      <c r="N69" s="61">
        <v>28201</v>
      </c>
      <c r="O69" s="61" t="str">
        <f>VLOOKUP(N69,'#材料'!A:B,2,FALSE)</f>
        <v>深渊票</v>
      </c>
      <c r="P69" s="61">
        <v>50</v>
      </c>
    </row>
    <row r="70" spans="6:16" s="61" customFormat="1">
      <c r="F70" s="62"/>
      <c r="G70" s="62"/>
      <c r="N70" s="64">
        <v>34093</v>
      </c>
      <c r="O70" s="61" t="str">
        <f>VLOOKUP(N70,'#材料'!A:B,2,FALSE)</f>
        <v>神话英雄碎片自选包</v>
      </c>
      <c r="P70" s="61">
        <v>1</v>
      </c>
    </row>
    <row r="71" spans="6:16" s="61" customFormat="1">
      <c r="F71" s="62"/>
      <c r="G71" s="62"/>
      <c r="I71" s="61">
        <v>26</v>
      </c>
      <c r="J71" s="61" t="s">
        <v>700</v>
      </c>
      <c r="L71" s="61">
        <v>5</v>
      </c>
      <c r="M71" s="61">
        <v>5</v>
      </c>
      <c r="N71" s="61">
        <v>28201</v>
      </c>
      <c r="O71" s="61" t="str">
        <f>VLOOKUP(N71,'#材料'!A:B,2,FALSE)</f>
        <v>深渊票</v>
      </c>
      <c r="P71" s="61">
        <v>50</v>
      </c>
    </row>
    <row r="72" spans="6:16" s="61" customFormat="1">
      <c r="F72" s="62"/>
      <c r="G72" s="62"/>
      <c r="N72" s="64">
        <v>34093</v>
      </c>
      <c r="O72" s="61" t="str">
        <f>VLOOKUP(N72,'#材料'!A:B,2,FALSE)</f>
        <v>神话英雄碎片自选包</v>
      </c>
      <c r="P72" s="61">
        <v>1</v>
      </c>
    </row>
    <row r="73" spans="6:16" s="61" customFormat="1">
      <c r="F73" s="62"/>
      <c r="G73" s="62"/>
      <c r="I73" s="61">
        <v>27</v>
      </c>
      <c r="J73" s="61" t="s">
        <v>700</v>
      </c>
      <c r="L73" s="61">
        <v>5</v>
      </c>
      <c r="M73" s="61">
        <v>5</v>
      </c>
      <c r="N73" s="61">
        <v>28201</v>
      </c>
      <c r="O73" s="61" t="str">
        <f>VLOOKUP(N73,'#材料'!A:B,2,FALSE)</f>
        <v>深渊票</v>
      </c>
      <c r="P73" s="61">
        <v>50</v>
      </c>
    </row>
    <row r="74" spans="6:16" s="61" customFormat="1">
      <c r="F74" s="62"/>
      <c r="G74" s="62"/>
      <c r="N74" s="64">
        <v>34093</v>
      </c>
      <c r="O74" s="61" t="str">
        <f>VLOOKUP(N74,'#材料'!A:B,2,FALSE)</f>
        <v>神话英雄碎片自选包</v>
      </c>
      <c r="P74" s="61">
        <v>1</v>
      </c>
    </row>
    <row r="75" spans="6:16" s="61" customFormat="1">
      <c r="F75" s="62"/>
      <c r="G75" s="62"/>
      <c r="I75" s="61">
        <v>28</v>
      </c>
      <c r="J75" s="61" t="s">
        <v>700</v>
      </c>
      <c r="L75" s="61">
        <v>5</v>
      </c>
      <c r="M75" s="61">
        <v>5</v>
      </c>
      <c r="N75" s="61">
        <v>28201</v>
      </c>
      <c r="O75" s="61" t="str">
        <f>VLOOKUP(N75,'#材料'!A:B,2,FALSE)</f>
        <v>深渊票</v>
      </c>
      <c r="P75" s="61">
        <v>50</v>
      </c>
    </row>
    <row r="76" spans="6:16" s="61" customFormat="1">
      <c r="F76" s="62"/>
      <c r="G76" s="62"/>
      <c r="N76" s="64">
        <v>34093</v>
      </c>
      <c r="O76" s="61" t="str">
        <f>VLOOKUP(N76,'#材料'!A:B,2,FALSE)</f>
        <v>神话英雄碎片自选包</v>
      </c>
      <c r="P76" s="61">
        <v>1</v>
      </c>
    </row>
    <row r="77" spans="6:16" s="61" customFormat="1">
      <c r="F77" s="62"/>
      <c r="G77" s="62"/>
      <c r="I77" s="61">
        <v>29</v>
      </c>
      <c r="J77" s="61" t="s">
        <v>700</v>
      </c>
      <c r="L77" s="61">
        <v>5</v>
      </c>
      <c r="M77" s="61">
        <v>5</v>
      </c>
      <c r="N77" s="61">
        <v>28201</v>
      </c>
      <c r="O77" s="61" t="str">
        <f>VLOOKUP(N77,'#材料'!A:B,2,FALSE)</f>
        <v>深渊票</v>
      </c>
      <c r="P77" s="61">
        <v>50</v>
      </c>
    </row>
    <row r="78" spans="6:16" s="61" customFormat="1">
      <c r="F78" s="62"/>
      <c r="G78" s="62"/>
      <c r="N78" s="64">
        <v>34093</v>
      </c>
      <c r="O78" s="61" t="str">
        <f>VLOOKUP(N78,'#材料'!A:B,2,FALSE)</f>
        <v>神话英雄碎片自选包</v>
      </c>
      <c r="P78" s="61">
        <v>1</v>
      </c>
    </row>
    <row r="79" spans="6:16" s="61" customFormat="1">
      <c r="F79" s="62"/>
      <c r="G79" s="62"/>
      <c r="I79" s="61">
        <v>30</v>
      </c>
      <c r="J79" s="61" t="s">
        <v>700</v>
      </c>
      <c r="L79" s="61">
        <v>5</v>
      </c>
      <c r="M79" s="61">
        <v>5</v>
      </c>
      <c r="N79" s="61">
        <v>28201</v>
      </c>
      <c r="O79" s="61" t="str">
        <f>VLOOKUP(N79,'#材料'!A:B,2,FALSE)</f>
        <v>深渊票</v>
      </c>
      <c r="P79" s="61">
        <v>50</v>
      </c>
    </row>
    <row r="80" spans="6:16" s="61" customFormat="1">
      <c r="F80" s="62"/>
      <c r="G80" s="62"/>
      <c r="N80" s="64">
        <v>34093</v>
      </c>
      <c r="O80" s="61" t="str">
        <f>VLOOKUP(N80,'#材料'!A:B,2,FALSE)</f>
        <v>神话英雄碎片自选包</v>
      </c>
      <c r="P80" s="61">
        <v>1</v>
      </c>
    </row>
    <row r="81" spans="1:16" s="61" customFormat="1">
      <c r="F81" s="62"/>
      <c r="G81" s="62"/>
      <c r="I81" s="61">
        <v>31</v>
      </c>
      <c r="J81" s="61" t="s">
        <v>700</v>
      </c>
      <c r="L81" s="61">
        <v>5</v>
      </c>
      <c r="M81" s="61">
        <v>5</v>
      </c>
      <c r="N81" s="61">
        <v>28201</v>
      </c>
      <c r="O81" s="61" t="str">
        <f>VLOOKUP(N81,'#材料'!A:B,2,FALSE)</f>
        <v>深渊票</v>
      </c>
      <c r="P81" s="61">
        <v>50</v>
      </c>
    </row>
    <row r="82" spans="1:16" s="61" customFormat="1">
      <c r="F82" s="62"/>
      <c r="G82" s="62"/>
      <c r="N82" s="64">
        <v>34093</v>
      </c>
      <c r="O82" s="61" t="str">
        <f>VLOOKUP(N82,'#材料'!A:B,2,FALSE)</f>
        <v>神话英雄碎片自选包</v>
      </c>
      <c r="P82" s="61">
        <v>1</v>
      </c>
    </row>
    <row r="83" spans="1:16" s="61" customFormat="1">
      <c r="F83" s="62"/>
      <c r="G83" s="62"/>
      <c r="I83" s="61">
        <v>32</v>
      </c>
      <c r="J83" s="61" t="s">
        <v>700</v>
      </c>
      <c r="L83" s="61">
        <v>5</v>
      </c>
      <c r="M83" s="61">
        <v>5</v>
      </c>
      <c r="N83" s="61">
        <v>28201</v>
      </c>
      <c r="O83" s="61" t="str">
        <f>VLOOKUP(N83,'#材料'!A:B,2,FALSE)</f>
        <v>深渊票</v>
      </c>
      <c r="P83" s="61">
        <v>50</v>
      </c>
    </row>
    <row r="84" spans="1:16" s="61" customFormat="1">
      <c r="F84" s="62"/>
      <c r="G84" s="62"/>
      <c r="N84" s="64">
        <v>34093</v>
      </c>
      <c r="O84" s="61" t="str">
        <f>VLOOKUP(N84,'#材料'!A:B,2,FALSE)</f>
        <v>神话英雄碎片自选包</v>
      </c>
      <c r="P84" s="61">
        <v>1</v>
      </c>
    </row>
    <row r="85" spans="1:16" s="59" customFormat="1">
      <c r="A85" s="59">
        <v>404</v>
      </c>
      <c r="B85" s="59" t="s">
        <v>702</v>
      </c>
      <c r="C85" s="59">
        <v>22</v>
      </c>
      <c r="D85" s="59" t="s">
        <v>703</v>
      </c>
      <c r="F85" s="60" t="s">
        <v>720</v>
      </c>
      <c r="G85" s="60" t="s">
        <v>721</v>
      </c>
      <c r="I85" s="59">
        <v>1</v>
      </c>
      <c r="J85" s="59" t="s">
        <v>430</v>
      </c>
      <c r="L85" s="59">
        <v>1</v>
      </c>
      <c r="M85" s="59">
        <v>1</v>
      </c>
      <c r="N85" s="63">
        <v>32102</v>
      </c>
      <c r="O85" s="61" t="str">
        <f>VLOOKUP(N85,'#材料'!A:B,2,FALSE)</f>
        <v>2星英雄箱</v>
      </c>
      <c r="P85" s="59">
        <v>2</v>
      </c>
    </row>
    <row r="86" spans="1:16" s="61" customFormat="1">
      <c r="F86" s="62"/>
      <c r="G86" s="62"/>
      <c r="N86" s="65">
        <v>34001</v>
      </c>
      <c r="O86" s="61" t="str">
        <f>VLOOKUP(N86,'#材料'!A:B,2,FALSE)</f>
        <v>史诗英雄碎片包</v>
      </c>
      <c r="P86" s="61">
        <v>5</v>
      </c>
    </row>
    <row r="87" spans="1:16" s="61" customFormat="1">
      <c r="F87" s="62"/>
      <c r="G87" s="62"/>
      <c r="I87" s="61">
        <v>2</v>
      </c>
      <c r="J87" s="61" t="s">
        <v>718</v>
      </c>
      <c r="L87" s="61">
        <v>2</v>
      </c>
      <c r="M87" s="61">
        <v>2</v>
      </c>
      <c r="N87" s="63">
        <v>32103</v>
      </c>
      <c r="O87" s="61" t="str">
        <f>VLOOKUP(N87,'#材料'!A:B,2,FALSE)</f>
        <v>3星英雄箱</v>
      </c>
      <c r="P87" s="61">
        <v>2</v>
      </c>
    </row>
    <row r="88" spans="1:16" s="61" customFormat="1">
      <c r="F88" s="62"/>
      <c r="G88" s="62"/>
      <c r="N88" s="65">
        <v>34001</v>
      </c>
      <c r="O88" s="61" t="str">
        <f>VLOOKUP(N88,'#材料'!A:B,2,FALSE)</f>
        <v>史诗英雄碎片包</v>
      </c>
      <c r="P88" s="61">
        <v>5</v>
      </c>
    </row>
    <row r="89" spans="1:16" s="61" customFormat="1">
      <c r="F89" s="62"/>
      <c r="G89" s="62"/>
      <c r="I89" s="61">
        <v>3</v>
      </c>
      <c r="J89" s="61" t="s">
        <v>697</v>
      </c>
      <c r="L89" s="61">
        <v>3</v>
      </c>
      <c r="M89" s="61">
        <v>3</v>
      </c>
      <c r="N89" s="63">
        <v>32103</v>
      </c>
      <c r="O89" s="61" t="str">
        <f>VLOOKUP(N89,'#材料'!A:B,2,FALSE)</f>
        <v>3星英雄箱</v>
      </c>
      <c r="P89" s="61">
        <v>4</v>
      </c>
    </row>
    <row r="90" spans="1:16" s="61" customFormat="1">
      <c r="F90" s="62"/>
      <c r="G90" s="62"/>
      <c r="N90" s="65">
        <v>34001</v>
      </c>
      <c r="O90" s="61" t="str">
        <f>VLOOKUP(N90,'#材料'!A:B,2,FALSE)</f>
        <v>史诗英雄碎片包</v>
      </c>
      <c r="P90" s="61">
        <v>5</v>
      </c>
    </row>
    <row r="91" spans="1:16" s="61" customFormat="1">
      <c r="F91" s="62"/>
      <c r="G91" s="62"/>
      <c r="I91" s="61">
        <v>4</v>
      </c>
      <c r="J91" s="61" t="s">
        <v>698</v>
      </c>
      <c r="L91" s="61">
        <v>5</v>
      </c>
      <c r="M91" s="61">
        <v>5</v>
      </c>
      <c r="N91" s="63">
        <v>32103</v>
      </c>
      <c r="O91" s="61" t="str">
        <f>VLOOKUP(N91,'#材料'!A:B,2,FALSE)</f>
        <v>3星英雄箱</v>
      </c>
      <c r="P91" s="61">
        <v>6</v>
      </c>
    </row>
    <row r="92" spans="1:16" s="61" customFormat="1">
      <c r="F92" s="62"/>
      <c r="G92" s="62"/>
      <c r="N92" s="65">
        <v>34002</v>
      </c>
      <c r="O92" s="61" t="str">
        <f>VLOOKUP(N92,'#材料'!A:B,2,FALSE)</f>
        <v>传说英雄碎片包</v>
      </c>
      <c r="P92" s="61">
        <v>5</v>
      </c>
    </row>
    <row r="93" spans="1:16" s="61" customFormat="1">
      <c r="F93" s="62"/>
      <c r="G93" s="62"/>
      <c r="I93" s="61">
        <v>5</v>
      </c>
      <c r="J93" s="61" t="s">
        <v>699</v>
      </c>
      <c r="L93" s="61">
        <v>7</v>
      </c>
      <c r="M93" s="61">
        <v>7</v>
      </c>
      <c r="N93" s="63">
        <v>32103</v>
      </c>
      <c r="O93" s="61" t="str">
        <f>VLOOKUP(N93,'#材料'!A:B,2,FALSE)</f>
        <v>3星英雄箱</v>
      </c>
      <c r="P93" s="61">
        <v>8</v>
      </c>
    </row>
    <row r="94" spans="1:16">
      <c r="N94" s="65">
        <v>34002</v>
      </c>
      <c r="O94" s="61" t="str">
        <f>VLOOKUP(N94,'#材料'!A:B,2,FALSE)</f>
        <v>传说英雄碎片包</v>
      </c>
      <c r="P94" s="61">
        <v>5</v>
      </c>
    </row>
    <row r="95" spans="1:16">
      <c r="I95" s="57">
        <v>6</v>
      </c>
      <c r="J95" s="61" t="s">
        <v>719</v>
      </c>
      <c r="L95" s="57">
        <v>10</v>
      </c>
      <c r="M95" s="57">
        <v>10</v>
      </c>
      <c r="N95" s="63">
        <v>32109</v>
      </c>
      <c r="O95" s="61" t="str">
        <f>VLOOKUP(N95,'#材料'!A:B,2,FALSE)</f>
        <v>十重三星英雄包</v>
      </c>
      <c r="P95" s="61">
        <v>1</v>
      </c>
    </row>
    <row r="96" spans="1:16">
      <c r="N96" s="65">
        <v>34003</v>
      </c>
      <c r="O96" s="61" t="str">
        <f>VLOOKUP(N96,'#材料'!A:B,2,FALSE)</f>
        <v>神话英雄碎片包</v>
      </c>
      <c r="P96" s="61">
        <v>5</v>
      </c>
    </row>
    <row r="97" spans="1:16" s="59" customFormat="1">
      <c r="A97" s="59">
        <v>405</v>
      </c>
      <c r="B97" s="59" t="s">
        <v>706</v>
      </c>
      <c r="C97" s="59">
        <v>3</v>
      </c>
      <c r="D97" s="75" t="s">
        <v>707</v>
      </c>
      <c r="F97" s="60" t="s">
        <v>720</v>
      </c>
      <c r="G97" s="60" t="s">
        <v>722</v>
      </c>
      <c r="I97" s="59">
        <v>1</v>
      </c>
      <c r="J97" s="59" t="s">
        <v>106</v>
      </c>
      <c r="L97" s="59">
        <v>2000</v>
      </c>
      <c r="M97" s="59">
        <v>2000</v>
      </c>
      <c r="N97" s="66">
        <v>35201</v>
      </c>
      <c r="O97" s="59" t="str">
        <f>VLOOKUP(N97,'#材料'!A:B,2,FALSE)</f>
        <v>白羊座宝箱</v>
      </c>
      <c r="P97" s="66">
        <v>5</v>
      </c>
    </row>
    <row r="98" spans="1:16">
      <c r="N98" s="63">
        <v>21027</v>
      </c>
      <c r="O98" s="61" t="str">
        <f>VLOOKUP(N98,'#材料'!A:B,2,FALSE)</f>
        <v>麦哲伦碎片</v>
      </c>
      <c r="P98" s="67">
        <v>10</v>
      </c>
    </row>
    <row r="99" spans="1:16">
      <c r="I99" s="57">
        <v>2</v>
      </c>
      <c r="J99" s="57" t="s">
        <v>717</v>
      </c>
      <c r="L99" s="57">
        <v>6000</v>
      </c>
      <c r="M99" s="57">
        <v>6000</v>
      </c>
      <c r="N99" s="63">
        <v>35201</v>
      </c>
      <c r="O99" s="61" t="str">
        <f>VLOOKUP(N99,'#材料'!A:B,2,FALSE)</f>
        <v>白羊座宝箱</v>
      </c>
      <c r="P99" s="67">
        <v>5</v>
      </c>
    </row>
    <row r="100" spans="1:16">
      <c r="N100" s="63">
        <v>21027</v>
      </c>
      <c r="O100" s="61" t="str">
        <f>VLOOKUP(N100,'#材料'!A:B,2,FALSE)</f>
        <v>麦哲伦碎片</v>
      </c>
      <c r="P100" s="67">
        <v>20</v>
      </c>
    </row>
    <row r="101" spans="1:16">
      <c r="I101" s="57">
        <v>3</v>
      </c>
      <c r="J101" s="57" t="s">
        <v>716</v>
      </c>
      <c r="L101" s="57">
        <v>12000</v>
      </c>
      <c r="M101" s="57">
        <v>12000</v>
      </c>
      <c r="N101" s="63">
        <v>35201</v>
      </c>
      <c r="O101" s="61" t="str">
        <f>VLOOKUP(N101,'#材料'!A:B,2,FALSE)</f>
        <v>白羊座宝箱</v>
      </c>
      <c r="P101" s="67">
        <v>10</v>
      </c>
    </row>
    <row r="102" spans="1:16">
      <c r="N102" s="63">
        <v>21027</v>
      </c>
      <c r="O102" s="61" t="str">
        <f>VLOOKUP(N102,'#材料'!A:B,2,FALSE)</f>
        <v>麦哲伦碎片</v>
      </c>
      <c r="P102" s="67">
        <v>30</v>
      </c>
    </row>
    <row r="103" spans="1:16">
      <c r="I103" s="57">
        <v>4</v>
      </c>
      <c r="J103" s="57" t="s">
        <v>715</v>
      </c>
      <c r="L103" s="57">
        <v>20000</v>
      </c>
      <c r="M103" s="57">
        <v>20000</v>
      </c>
      <c r="N103" s="63">
        <v>35201</v>
      </c>
      <c r="O103" s="61" t="str">
        <f>VLOOKUP(N103,'#材料'!A:B,2,FALSE)</f>
        <v>白羊座宝箱</v>
      </c>
      <c r="P103" s="63">
        <v>20</v>
      </c>
    </row>
    <row r="104" spans="1:16">
      <c r="N104" s="63">
        <v>21005</v>
      </c>
      <c r="O104" s="61" t="str">
        <f>VLOOKUP(N104,'#材料'!A:B,2,FALSE)</f>
        <v>塔纳托斯碎片</v>
      </c>
      <c r="P104" s="57">
        <v>20</v>
      </c>
    </row>
    <row r="105" spans="1:16">
      <c r="I105" s="57">
        <v>5</v>
      </c>
      <c r="J105" s="57" t="s">
        <v>714</v>
      </c>
      <c r="L105" s="57">
        <v>30000</v>
      </c>
      <c r="M105" s="57">
        <v>30000</v>
      </c>
      <c r="N105" s="63">
        <v>35201</v>
      </c>
      <c r="O105" s="61" t="str">
        <f>VLOOKUP(N105,'#材料'!A:B,2,FALSE)</f>
        <v>白羊座宝箱</v>
      </c>
      <c r="P105" s="61">
        <v>30</v>
      </c>
    </row>
    <row r="106" spans="1:16">
      <c r="N106" s="57">
        <v>21005</v>
      </c>
      <c r="O106" s="61" t="str">
        <f>VLOOKUP(N106,'#材料'!A:B,2,FALSE)</f>
        <v>塔纳托斯碎片</v>
      </c>
      <c r="P106" s="57">
        <v>20</v>
      </c>
    </row>
    <row r="107" spans="1:16">
      <c r="I107" s="57">
        <v>6</v>
      </c>
      <c r="J107" s="57" t="s">
        <v>713</v>
      </c>
      <c r="L107" s="57">
        <v>50000</v>
      </c>
      <c r="M107" s="57">
        <v>50000</v>
      </c>
      <c r="N107" s="63">
        <v>35201</v>
      </c>
      <c r="O107" s="61" t="str">
        <f>VLOOKUP(N107,'#材料'!A:B,2,FALSE)</f>
        <v>白羊座宝箱</v>
      </c>
      <c r="P107" s="61">
        <v>50</v>
      </c>
    </row>
    <row r="108" spans="1:16">
      <c r="N108" s="57">
        <v>21005</v>
      </c>
      <c r="O108" s="61" t="str">
        <f>VLOOKUP(N108,'#材料'!A:B,2,FALSE)</f>
        <v>塔纳托斯碎片</v>
      </c>
      <c r="P108" s="57">
        <v>40</v>
      </c>
    </row>
    <row r="109" spans="1:16" s="68" customFormat="1">
      <c r="A109" s="68">
        <v>406</v>
      </c>
      <c r="B109" s="68" t="s">
        <v>410</v>
      </c>
      <c r="C109" s="68">
        <v>1</v>
      </c>
      <c r="D109" s="68" t="s">
        <v>409</v>
      </c>
      <c r="F109" s="69" t="s">
        <v>787</v>
      </c>
      <c r="G109" s="69" t="s">
        <v>899</v>
      </c>
      <c r="I109" s="68">
        <v>1</v>
      </c>
      <c r="J109" s="68" t="s">
        <v>973</v>
      </c>
      <c r="L109" s="68">
        <v>1</v>
      </c>
      <c r="M109" s="68">
        <v>1</v>
      </c>
      <c r="N109" s="70">
        <v>33001</v>
      </c>
      <c r="O109" s="68" t="str">
        <f>VLOOKUP(N109,'#材料'!A:B,2,FALSE)</f>
        <v>普通进阶箱</v>
      </c>
      <c r="P109" s="70">
        <v>10</v>
      </c>
    </row>
    <row r="110" spans="1:16">
      <c r="J110" s="61"/>
      <c r="N110" s="63">
        <v>32104</v>
      </c>
      <c r="O110" s="61" t="str">
        <f>VLOOKUP(N110,'#材料'!A:B,2,FALSE)</f>
        <v>一重英雄包</v>
      </c>
      <c r="P110" s="67">
        <v>1</v>
      </c>
    </row>
    <row r="111" spans="1:16">
      <c r="I111" s="57">
        <v>2</v>
      </c>
      <c r="J111" s="61" t="s">
        <v>13</v>
      </c>
      <c r="L111" s="57">
        <v>2</v>
      </c>
      <c r="M111" s="57">
        <v>2</v>
      </c>
      <c r="N111" s="63">
        <v>33002</v>
      </c>
      <c r="O111" s="61" t="str">
        <f>VLOOKUP(N111,'#材料'!A:B,2,FALSE)</f>
        <v>优秀进阶箱</v>
      </c>
      <c r="P111" s="67">
        <v>10</v>
      </c>
    </row>
    <row r="112" spans="1:16">
      <c r="J112" s="61"/>
      <c r="N112" s="63">
        <v>32105</v>
      </c>
      <c r="O112" s="61" t="str">
        <f>VLOOKUP(N112,'#材料'!A:B,2,FALSE)</f>
        <v>三重英雄包</v>
      </c>
      <c r="P112" s="67">
        <v>1</v>
      </c>
    </row>
    <row r="113" spans="1:16">
      <c r="I113" s="57">
        <v>3</v>
      </c>
      <c r="J113" s="61" t="s">
        <v>65</v>
      </c>
      <c r="L113" s="57">
        <v>3</v>
      </c>
      <c r="M113" s="57">
        <v>3</v>
      </c>
      <c r="N113" s="63">
        <v>33003</v>
      </c>
      <c r="O113" s="61" t="str">
        <f>VLOOKUP(N113,'#材料'!A:B,2,FALSE)</f>
        <v>精良进阶箱</v>
      </c>
      <c r="P113" s="67">
        <v>10</v>
      </c>
    </row>
    <row r="114" spans="1:16">
      <c r="J114" s="61"/>
      <c r="N114" s="63">
        <v>32106</v>
      </c>
      <c r="O114" s="61" t="str">
        <f>VLOOKUP(N114,'#材料'!A:B,2,FALSE)</f>
        <v>五重英雄包</v>
      </c>
      <c r="P114" s="67">
        <v>1</v>
      </c>
    </row>
    <row r="115" spans="1:16">
      <c r="I115" s="57">
        <v>4</v>
      </c>
      <c r="J115" s="61" t="s">
        <v>974</v>
      </c>
      <c r="L115" s="57">
        <v>5</v>
      </c>
      <c r="M115" s="57">
        <v>5</v>
      </c>
      <c r="N115" s="63">
        <v>33003</v>
      </c>
      <c r="O115" s="61" t="str">
        <f>VLOOKUP(N115,'#材料'!A:B,2,FALSE)</f>
        <v>精良进阶箱</v>
      </c>
      <c r="P115" s="63">
        <v>10</v>
      </c>
    </row>
    <row r="116" spans="1:16">
      <c r="J116" s="61"/>
      <c r="N116" s="63">
        <v>32107</v>
      </c>
      <c r="O116" s="61" t="str">
        <f>VLOOKUP(N116,'#材料'!A:B,2,FALSE)</f>
        <v>七重英雄包</v>
      </c>
      <c r="P116" s="57">
        <v>1</v>
      </c>
    </row>
    <row r="117" spans="1:16">
      <c r="I117" s="57">
        <v>5</v>
      </c>
      <c r="J117" s="61" t="s">
        <v>975</v>
      </c>
      <c r="L117" s="57">
        <v>7</v>
      </c>
      <c r="M117" s="57">
        <v>7</v>
      </c>
      <c r="N117" s="63">
        <v>33004</v>
      </c>
      <c r="O117" s="61" t="str">
        <f>VLOOKUP(N117,'#材料'!A:B,2,FALSE)</f>
        <v>史诗进阶箱</v>
      </c>
      <c r="P117" s="61">
        <v>10</v>
      </c>
    </row>
    <row r="118" spans="1:16">
      <c r="J118" s="61"/>
      <c r="N118" s="63">
        <v>32108</v>
      </c>
      <c r="O118" s="61" t="str">
        <f>VLOOKUP(N118,'#材料'!A:B,2,FALSE)</f>
        <v>十重英雄包</v>
      </c>
      <c r="P118" s="57">
        <v>1</v>
      </c>
    </row>
    <row r="119" spans="1:16">
      <c r="I119" s="57">
        <v>6</v>
      </c>
      <c r="J119" s="61" t="s">
        <v>976</v>
      </c>
      <c r="L119" s="57">
        <v>10</v>
      </c>
      <c r="M119" s="57">
        <v>10</v>
      </c>
      <c r="N119" s="63">
        <v>33005</v>
      </c>
      <c r="O119" s="61" t="str">
        <f>VLOOKUP(N119,'#材料'!A:B,2,FALSE)</f>
        <v>传说进阶箱</v>
      </c>
      <c r="P119" s="61">
        <v>10</v>
      </c>
    </row>
    <row r="120" spans="1:16">
      <c r="N120" s="63">
        <v>32109</v>
      </c>
      <c r="O120" s="61" t="str">
        <f>VLOOKUP(N120,'#材料'!A:B,2,FALSE)</f>
        <v>十重三星英雄包</v>
      </c>
      <c r="P120" s="57">
        <v>1</v>
      </c>
    </row>
    <row r="121" spans="1:16" s="68" customFormat="1">
      <c r="A121" s="68">
        <v>407</v>
      </c>
      <c r="B121" s="68" t="s">
        <v>988</v>
      </c>
      <c r="C121" s="68">
        <v>28</v>
      </c>
      <c r="D121" s="71" t="s">
        <v>987</v>
      </c>
      <c r="F121" s="69" t="s">
        <v>787</v>
      </c>
      <c r="G121" s="69" t="s">
        <v>899</v>
      </c>
      <c r="I121" s="68">
        <v>1</v>
      </c>
      <c r="J121" s="68" t="s">
        <v>1071</v>
      </c>
      <c r="L121" s="68">
        <v>5</v>
      </c>
      <c r="M121" s="68">
        <v>5</v>
      </c>
      <c r="N121" s="70">
        <v>28201</v>
      </c>
      <c r="O121" s="68" t="str">
        <f>VLOOKUP(N121,'#材料'!A:B,2,FALSE)</f>
        <v>深渊票</v>
      </c>
      <c r="P121" s="70">
        <v>20</v>
      </c>
    </row>
    <row r="122" spans="1:16">
      <c r="J122" s="61"/>
      <c r="N122" s="63">
        <v>34001</v>
      </c>
      <c r="O122" s="61" t="str">
        <f>VLOOKUP(N122,'#材料'!A:B,2,FALSE)</f>
        <v>史诗英雄碎片包</v>
      </c>
      <c r="P122" s="67">
        <v>5</v>
      </c>
    </row>
    <row r="123" spans="1:16">
      <c r="I123" s="57">
        <v>2</v>
      </c>
      <c r="J123" s="61" t="s">
        <v>1072</v>
      </c>
      <c r="L123" s="57">
        <v>10</v>
      </c>
      <c r="M123" s="57">
        <v>10</v>
      </c>
      <c r="N123" s="63">
        <v>28201</v>
      </c>
      <c r="O123" s="61" t="str">
        <f>VLOOKUP(N123,'#材料'!A:B,2,FALSE)</f>
        <v>深渊票</v>
      </c>
      <c r="P123" s="67">
        <v>40</v>
      </c>
    </row>
    <row r="124" spans="1:16">
      <c r="J124" s="61"/>
      <c r="N124" s="63">
        <v>34001</v>
      </c>
      <c r="O124" s="61" t="str">
        <f>VLOOKUP(N124,'#材料'!A:B,2,FALSE)</f>
        <v>史诗英雄碎片包</v>
      </c>
      <c r="P124" s="67">
        <v>5</v>
      </c>
    </row>
    <row r="125" spans="1:16">
      <c r="I125" s="57">
        <v>3</v>
      </c>
      <c r="J125" s="61" t="s">
        <v>1073</v>
      </c>
      <c r="L125" s="57">
        <v>20</v>
      </c>
      <c r="M125" s="57">
        <v>20</v>
      </c>
      <c r="N125" s="63">
        <v>28201</v>
      </c>
      <c r="O125" s="61" t="str">
        <f>VLOOKUP(N125,'#材料'!A:B,2,FALSE)</f>
        <v>深渊票</v>
      </c>
      <c r="P125" s="67">
        <v>60</v>
      </c>
    </row>
    <row r="126" spans="1:16">
      <c r="J126" s="61"/>
      <c r="N126" s="63">
        <v>34002</v>
      </c>
      <c r="O126" s="61" t="str">
        <f>VLOOKUP(N126,'#材料'!A:B,2,FALSE)</f>
        <v>传说英雄碎片包</v>
      </c>
      <c r="P126" s="67">
        <v>5</v>
      </c>
    </row>
    <row r="127" spans="1:16">
      <c r="I127" s="57">
        <v>4</v>
      </c>
      <c r="J127" s="61" t="s">
        <v>1074</v>
      </c>
      <c r="L127" s="57">
        <v>30</v>
      </c>
      <c r="M127" s="57">
        <v>30</v>
      </c>
      <c r="N127" s="63">
        <v>28201</v>
      </c>
      <c r="O127" s="61" t="str">
        <f>VLOOKUP(N127,'#材料'!A:B,2,FALSE)</f>
        <v>深渊票</v>
      </c>
      <c r="P127" s="63">
        <v>80</v>
      </c>
    </row>
    <row r="128" spans="1:16">
      <c r="J128" s="61"/>
      <c r="N128" s="63">
        <v>34002</v>
      </c>
      <c r="O128" s="61" t="str">
        <f>VLOOKUP(N128,'#材料'!A:B,2,FALSE)</f>
        <v>传说英雄碎片包</v>
      </c>
      <c r="P128" s="57">
        <v>5</v>
      </c>
    </row>
    <row r="129" spans="1:16">
      <c r="I129" s="57">
        <v>5</v>
      </c>
      <c r="J129" s="61" t="s">
        <v>1075</v>
      </c>
      <c r="L129" s="57">
        <v>40</v>
      </c>
      <c r="M129" s="57">
        <v>40</v>
      </c>
      <c r="N129" s="63">
        <v>28201</v>
      </c>
      <c r="O129" s="61" t="str">
        <f>VLOOKUP(N129,'#材料'!A:B,2,FALSE)</f>
        <v>深渊票</v>
      </c>
      <c r="P129" s="61">
        <v>100</v>
      </c>
    </row>
    <row r="130" spans="1:16">
      <c r="J130" s="61"/>
      <c r="N130" s="57">
        <v>34003</v>
      </c>
      <c r="O130" s="61" t="str">
        <f>VLOOKUP(N130,'#材料'!A:B,2,FALSE)</f>
        <v>神话英雄碎片包</v>
      </c>
      <c r="P130" s="57">
        <v>5</v>
      </c>
    </row>
    <row r="131" spans="1:16">
      <c r="I131" s="57">
        <v>6</v>
      </c>
      <c r="J131" s="61" t="s">
        <v>1076</v>
      </c>
      <c r="L131" s="57">
        <v>50</v>
      </c>
      <c r="M131" s="57">
        <v>50</v>
      </c>
      <c r="N131" s="63">
        <v>30021</v>
      </c>
      <c r="O131" s="61" t="str">
        <f>VLOOKUP(N131,'#材料'!A:B,2,FALSE)</f>
        <v>极限的风珍藏的深渊票箱</v>
      </c>
      <c r="P131" s="61">
        <v>1</v>
      </c>
    </row>
    <row r="132" spans="1:16">
      <c r="N132" s="57">
        <v>34003</v>
      </c>
      <c r="O132" s="61" t="str">
        <f>VLOOKUP(N132,'#材料'!A:B,2,FALSE)</f>
        <v>神话英雄碎片包</v>
      </c>
      <c r="P132" s="57">
        <v>5</v>
      </c>
    </row>
    <row r="133" spans="1:16" s="68" customFormat="1">
      <c r="A133" s="68">
        <v>408</v>
      </c>
      <c r="B133" s="68" t="s">
        <v>983</v>
      </c>
      <c r="C133" s="68">
        <v>20</v>
      </c>
      <c r="D133" s="68" t="s">
        <v>985</v>
      </c>
      <c r="F133" s="69" t="s">
        <v>801</v>
      </c>
      <c r="G133" s="69" t="s">
        <v>982</v>
      </c>
      <c r="H133" s="72">
        <v>29006</v>
      </c>
      <c r="I133" s="68">
        <v>1</v>
      </c>
      <c r="J133" s="61" t="str">
        <f t="shared" ref="J133:J138" si="0">"消耗"&amp;L133&amp;"个王之便当兑换"</f>
        <v>消耗20个王之便当兑换</v>
      </c>
      <c r="K133" s="68">
        <v>-1</v>
      </c>
      <c r="L133" s="68">
        <v>20</v>
      </c>
      <c r="M133" s="68">
        <v>20</v>
      </c>
      <c r="N133" s="72">
        <v>24101</v>
      </c>
      <c r="O133" s="68" t="str">
        <f>VLOOKUP(N133,'#材料'!A:B,2,FALSE)</f>
        <v>普通技能石</v>
      </c>
      <c r="P133" s="70">
        <v>10</v>
      </c>
    </row>
    <row r="134" spans="1:16">
      <c r="F134" s="57"/>
      <c r="G134" s="73"/>
      <c r="I134" s="57">
        <v>2</v>
      </c>
      <c r="J134" s="61" t="str">
        <f t="shared" si="0"/>
        <v>消耗80个王之便当兑换</v>
      </c>
      <c r="K134" s="57">
        <v>10</v>
      </c>
      <c r="L134" s="57">
        <v>80</v>
      </c>
      <c r="M134" s="57">
        <v>80</v>
      </c>
      <c r="N134" s="73">
        <v>24102</v>
      </c>
      <c r="O134" s="61" t="str">
        <f>VLOOKUP(N134,'#材料'!A:B,2,FALSE)</f>
        <v>史诗技能石</v>
      </c>
      <c r="P134" s="63">
        <v>5</v>
      </c>
    </row>
    <row r="135" spans="1:16">
      <c r="F135" s="57"/>
      <c r="G135" s="73"/>
      <c r="I135" s="57">
        <v>3</v>
      </c>
      <c r="J135" s="61" t="str">
        <f t="shared" si="0"/>
        <v>消耗150个王之便当兑换</v>
      </c>
      <c r="K135" s="57">
        <v>5</v>
      </c>
      <c r="L135" s="57">
        <v>150</v>
      </c>
      <c r="M135" s="57">
        <v>150</v>
      </c>
      <c r="N135" s="73">
        <v>24103</v>
      </c>
      <c r="O135" s="61" t="str">
        <f>VLOOKUP(N135,'#材料'!A:B,2,FALSE)</f>
        <v>传说技能石</v>
      </c>
      <c r="P135" s="63">
        <v>5</v>
      </c>
    </row>
    <row r="136" spans="1:16">
      <c r="F136" s="57"/>
      <c r="G136" s="73"/>
      <c r="I136" s="57">
        <v>4</v>
      </c>
      <c r="J136" s="61" t="str">
        <f t="shared" si="0"/>
        <v>消耗400个王之便当兑换</v>
      </c>
      <c r="K136" s="57">
        <v>3</v>
      </c>
      <c r="L136" s="57">
        <v>400</v>
      </c>
      <c r="M136" s="57">
        <v>400</v>
      </c>
      <c r="N136" s="73">
        <v>24104</v>
      </c>
      <c r="O136" s="61" t="str">
        <f>VLOOKUP(N136,'#材料'!A:B,2,FALSE)</f>
        <v>神话技能石</v>
      </c>
      <c r="P136" s="63">
        <v>5</v>
      </c>
    </row>
    <row r="137" spans="1:16">
      <c r="F137" s="57"/>
      <c r="G137" s="73"/>
      <c r="I137" s="57">
        <v>5</v>
      </c>
      <c r="J137" s="61" t="str">
        <f t="shared" si="0"/>
        <v>消耗500个王之便当兑换</v>
      </c>
      <c r="K137" s="57">
        <v>3</v>
      </c>
      <c r="L137" s="57">
        <v>500</v>
      </c>
      <c r="M137" s="57">
        <v>500</v>
      </c>
      <c r="N137" s="63">
        <v>39005</v>
      </c>
      <c r="O137" s="61" t="str">
        <f>VLOOKUP(N137,'#材料'!A:B,2,FALSE)</f>
        <v>强化+9券</v>
      </c>
      <c r="P137" s="63">
        <v>1</v>
      </c>
    </row>
    <row r="138" spans="1:16">
      <c r="F138" s="57"/>
      <c r="G138" s="73"/>
      <c r="I138" s="57">
        <v>6</v>
      </c>
      <c r="J138" s="61" t="str">
        <f t="shared" si="0"/>
        <v>消耗100个王之便当兑换</v>
      </c>
      <c r="K138" s="57">
        <v>-1</v>
      </c>
      <c r="L138" s="57">
        <v>100</v>
      </c>
      <c r="M138" s="57">
        <v>100</v>
      </c>
      <c r="N138" s="63">
        <v>28201</v>
      </c>
      <c r="O138" s="61" t="str">
        <f>VLOOKUP(N138,'#材料'!A:B,2,FALSE)</f>
        <v>深渊票</v>
      </c>
      <c r="P138" s="63">
        <v>20</v>
      </c>
    </row>
    <row r="139" spans="1:16" s="68" customFormat="1">
      <c r="A139" s="68">
        <v>409</v>
      </c>
      <c r="B139" s="68" t="s">
        <v>984</v>
      </c>
      <c r="C139" s="68">
        <v>20</v>
      </c>
      <c r="D139" s="68" t="s">
        <v>986</v>
      </c>
      <c r="F139" s="69" t="s">
        <v>980</v>
      </c>
      <c r="G139" s="69" t="s">
        <v>981</v>
      </c>
      <c r="H139" s="72">
        <v>29007</v>
      </c>
      <c r="I139" s="68">
        <v>1</v>
      </c>
      <c r="J139" s="61" t="str">
        <f t="shared" ref="J139:J148" si="1">"消耗"&amp;L139&amp;"个砖块兑换"</f>
        <v>消耗100个砖块兑换</v>
      </c>
      <c r="K139" s="68">
        <v>-1</v>
      </c>
      <c r="L139" s="68">
        <v>100</v>
      </c>
      <c r="M139" s="68">
        <v>100</v>
      </c>
      <c r="N139" s="70">
        <v>32001</v>
      </c>
      <c r="O139" s="68" t="str">
        <f>VLOOKUP(N139,'#材料'!A:B,2,FALSE)</f>
        <v>精良战士英雄包</v>
      </c>
      <c r="P139" s="70">
        <v>3</v>
      </c>
    </row>
    <row r="140" spans="1:16">
      <c r="F140" s="57"/>
      <c r="G140" s="73"/>
      <c r="I140" s="57">
        <v>2</v>
      </c>
      <c r="J140" s="61" t="str">
        <f t="shared" si="1"/>
        <v>消耗100个砖块兑换</v>
      </c>
      <c r="K140" s="57">
        <v>-1</v>
      </c>
      <c r="L140" s="57">
        <v>100</v>
      </c>
      <c r="M140" s="57">
        <v>100</v>
      </c>
      <c r="N140" s="63">
        <v>32002</v>
      </c>
      <c r="O140" s="61" t="str">
        <f>VLOOKUP(N140,'#材料'!A:B,2,FALSE)</f>
        <v>精良辅助英雄包</v>
      </c>
      <c r="P140" s="63">
        <v>3</v>
      </c>
    </row>
    <row r="141" spans="1:16">
      <c r="F141" s="57"/>
      <c r="G141" s="73"/>
      <c r="I141" s="57">
        <v>3</v>
      </c>
      <c r="J141" s="61" t="str">
        <f t="shared" si="1"/>
        <v>消耗100个砖块兑换</v>
      </c>
      <c r="K141" s="57">
        <v>-1</v>
      </c>
      <c r="L141" s="57">
        <v>100</v>
      </c>
      <c r="M141" s="57">
        <v>100</v>
      </c>
      <c r="N141" s="63">
        <v>32003</v>
      </c>
      <c r="O141" s="61" t="str">
        <f>VLOOKUP(N141,'#材料'!A:B,2,FALSE)</f>
        <v>精良法师英雄包</v>
      </c>
      <c r="P141" s="63">
        <v>3</v>
      </c>
    </row>
    <row r="142" spans="1:16">
      <c r="F142" s="57"/>
      <c r="G142" s="73"/>
      <c r="I142" s="57">
        <v>4</v>
      </c>
      <c r="J142" s="61" t="str">
        <f t="shared" si="1"/>
        <v>消耗100个砖块兑换</v>
      </c>
      <c r="K142" s="57">
        <v>-1</v>
      </c>
      <c r="L142" s="57">
        <v>100</v>
      </c>
      <c r="M142" s="57">
        <v>100</v>
      </c>
      <c r="N142" s="63">
        <v>32004</v>
      </c>
      <c r="O142" s="61" t="str">
        <f>VLOOKUP(N142,'#材料'!A:B,2,FALSE)</f>
        <v>精良射手英雄包</v>
      </c>
      <c r="P142" s="63">
        <v>3</v>
      </c>
    </row>
    <row r="143" spans="1:16">
      <c r="F143" s="57"/>
      <c r="G143" s="73"/>
      <c r="I143" s="57">
        <v>5</v>
      </c>
      <c r="J143" s="61" t="str">
        <f t="shared" si="1"/>
        <v>消耗100个砖块兑换</v>
      </c>
      <c r="K143" s="57">
        <v>-1</v>
      </c>
      <c r="L143" s="57">
        <v>100</v>
      </c>
      <c r="M143" s="57">
        <v>100</v>
      </c>
      <c r="N143" s="63">
        <v>32005</v>
      </c>
      <c r="O143" s="61" t="str">
        <f>VLOOKUP(N143,'#材料'!A:B,2,FALSE)</f>
        <v>精良坦克英雄包</v>
      </c>
      <c r="P143" s="63">
        <v>3</v>
      </c>
    </row>
    <row r="144" spans="1:16">
      <c r="F144" s="57"/>
      <c r="G144" s="73"/>
      <c r="I144" s="57">
        <v>6</v>
      </c>
      <c r="J144" s="61" t="str">
        <f t="shared" si="1"/>
        <v>消耗100个砖块兑换</v>
      </c>
      <c r="K144" s="57">
        <v>-1</v>
      </c>
      <c r="L144" s="57">
        <v>100</v>
      </c>
      <c r="M144" s="57">
        <v>100</v>
      </c>
      <c r="N144" s="63">
        <v>32006</v>
      </c>
      <c r="O144" s="61" t="str">
        <f>VLOOKUP(N144,'#材料'!A:B,2,FALSE)</f>
        <v>精良勇者英雄包</v>
      </c>
      <c r="P144" s="63">
        <v>3</v>
      </c>
    </row>
    <row r="145" spans="1:16">
      <c r="F145" s="57"/>
      <c r="G145" s="73"/>
      <c r="I145" s="57">
        <v>7</v>
      </c>
      <c r="J145" s="61" t="str">
        <f t="shared" si="1"/>
        <v>消耗100个砖块兑换</v>
      </c>
      <c r="K145" s="57">
        <v>-1</v>
      </c>
      <c r="L145" s="57">
        <v>100</v>
      </c>
      <c r="M145" s="57">
        <v>100</v>
      </c>
      <c r="N145" s="63">
        <v>32007</v>
      </c>
      <c r="O145" s="61" t="str">
        <f>VLOOKUP(N145,'#材料'!A:B,2,FALSE)</f>
        <v>精良刺客英雄包</v>
      </c>
      <c r="P145" s="63">
        <v>3</v>
      </c>
    </row>
    <row r="146" spans="1:16">
      <c r="F146" s="57"/>
      <c r="G146" s="73"/>
      <c r="I146" s="57">
        <v>8</v>
      </c>
      <c r="J146" s="61" t="str">
        <f t="shared" si="1"/>
        <v>消耗250个砖块兑换</v>
      </c>
      <c r="K146" s="57">
        <v>1</v>
      </c>
      <c r="L146" s="57">
        <v>250</v>
      </c>
      <c r="M146" s="57">
        <v>250</v>
      </c>
      <c r="N146" s="63">
        <v>10106</v>
      </c>
      <c r="O146" s="61" t="str">
        <f>VLOOKUP(N146,'#材料'!A:B,2,FALSE)</f>
        <v>凸凸君的智慧之刃</v>
      </c>
      <c r="P146" s="63">
        <v>1</v>
      </c>
    </row>
    <row r="147" spans="1:16">
      <c r="I147" s="57">
        <v>9</v>
      </c>
      <c r="J147" s="61" t="str">
        <f t="shared" si="1"/>
        <v>消耗100个砖块兑换</v>
      </c>
      <c r="K147" s="57">
        <v>10</v>
      </c>
      <c r="L147" s="57">
        <v>100</v>
      </c>
      <c r="M147" s="57">
        <v>100</v>
      </c>
      <c r="N147" s="63">
        <v>29005</v>
      </c>
      <c r="O147" s="61" t="str">
        <f>VLOOKUP(N147,'#材料'!A:B,2,FALSE)</f>
        <v>凸凸君的智慧之源</v>
      </c>
      <c r="P147" s="63">
        <v>30</v>
      </c>
    </row>
    <row r="148" spans="1:16">
      <c r="I148" s="57">
        <v>10</v>
      </c>
      <c r="J148" s="61" t="str">
        <f t="shared" si="1"/>
        <v>消耗100个砖块兑换</v>
      </c>
      <c r="K148" s="74">
        <v>10</v>
      </c>
      <c r="L148" s="74">
        <v>100</v>
      </c>
      <c r="M148" s="74">
        <v>100</v>
      </c>
      <c r="N148" s="63">
        <v>29008</v>
      </c>
      <c r="O148" s="61" t="str">
        <f>VLOOKUP(N148,'#材料'!A:B,2,FALSE)</f>
        <v>沙漠火药</v>
      </c>
      <c r="P148" s="63">
        <v>10</v>
      </c>
    </row>
    <row r="149" spans="1:16" s="59" customFormat="1">
      <c r="A149" s="59">
        <v>410</v>
      </c>
      <c r="B149" s="59" t="s">
        <v>1078</v>
      </c>
      <c r="C149" s="59">
        <v>29</v>
      </c>
      <c r="D149" s="59" t="s">
        <v>1077</v>
      </c>
      <c r="F149" s="60" t="s">
        <v>900</v>
      </c>
      <c r="G149" s="60" t="s">
        <v>927</v>
      </c>
      <c r="I149" s="59">
        <v>1</v>
      </c>
      <c r="J149" s="59" t="s">
        <v>1096</v>
      </c>
      <c r="L149" s="59">
        <v>1</v>
      </c>
      <c r="M149" s="59">
        <v>1</v>
      </c>
      <c r="N149" s="66">
        <v>28001</v>
      </c>
      <c r="O149" s="59" t="str">
        <f>VLOOKUP(N149,'#材料'!A:B,2,FALSE)</f>
        <v>副本钥匙</v>
      </c>
      <c r="P149" s="59">
        <v>20</v>
      </c>
    </row>
    <row r="150" spans="1:16" s="61" customFormat="1">
      <c r="F150" s="62"/>
      <c r="G150" s="62"/>
      <c r="N150" s="65">
        <v>35217</v>
      </c>
      <c r="O150" s="61" t="str">
        <f>VLOOKUP(N150,'#材料'!A:B,2,FALSE)</f>
        <v>上古巨神的回忆箱</v>
      </c>
      <c r="P150" s="61">
        <v>2</v>
      </c>
    </row>
    <row r="151" spans="1:16" s="61" customFormat="1">
      <c r="F151" s="62"/>
      <c r="G151" s="62"/>
      <c r="I151" s="61">
        <v>2</v>
      </c>
      <c r="J151" s="61" t="s">
        <v>1097</v>
      </c>
      <c r="L151" s="61">
        <v>2</v>
      </c>
      <c r="M151" s="61">
        <v>2</v>
      </c>
      <c r="N151" s="63">
        <v>28001</v>
      </c>
      <c r="O151" s="61" t="str">
        <f>VLOOKUP(N151,'#材料'!A:B,2,FALSE)</f>
        <v>副本钥匙</v>
      </c>
      <c r="P151" s="61">
        <v>20</v>
      </c>
    </row>
    <row r="152" spans="1:16" s="61" customFormat="1">
      <c r="F152" s="62"/>
      <c r="G152" s="62"/>
      <c r="N152" s="65">
        <v>31030</v>
      </c>
      <c r="O152" s="61" t="str">
        <f>VLOOKUP(N152,'#材料'!A:B,2,FALSE)</f>
        <v>非酋要打猎祖传宝箱</v>
      </c>
      <c r="P152" s="61">
        <v>2</v>
      </c>
    </row>
    <row r="153" spans="1:16" s="61" customFormat="1">
      <c r="F153" s="62"/>
      <c r="G153" s="62"/>
      <c r="I153" s="61">
        <v>3</v>
      </c>
      <c r="J153" s="61" t="s">
        <v>1098</v>
      </c>
      <c r="L153" s="61">
        <v>3</v>
      </c>
      <c r="M153" s="61">
        <v>3</v>
      </c>
      <c r="N153" s="63">
        <v>28001</v>
      </c>
      <c r="O153" s="61" t="str">
        <f>VLOOKUP(N153,'#材料'!A:B,2,FALSE)</f>
        <v>副本钥匙</v>
      </c>
      <c r="P153" s="61">
        <v>30</v>
      </c>
    </row>
    <row r="154" spans="1:16" s="61" customFormat="1">
      <c r="F154" s="62"/>
      <c r="G154" s="62"/>
      <c r="N154" s="65">
        <v>31027</v>
      </c>
      <c r="O154" s="61" t="str">
        <f>VLOOKUP(N154,'#材料'!A:B,2,FALSE)</f>
        <v>出师大礼包</v>
      </c>
      <c r="P154" s="61">
        <v>2</v>
      </c>
    </row>
    <row r="155" spans="1:16" s="61" customFormat="1">
      <c r="F155" s="62"/>
      <c r="G155" s="62"/>
      <c r="I155" s="61">
        <v>4</v>
      </c>
      <c r="J155" s="61" t="s">
        <v>1099</v>
      </c>
      <c r="L155" s="61">
        <v>5</v>
      </c>
      <c r="M155" s="61">
        <v>5</v>
      </c>
      <c r="N155" s="63">
        <v>28001</v>
      </c>
      <c r="O155" s="61" t="str">
        <f>VLOOKUP(N155,'#材料'!A:B,2,FALSE)</f>
        <v>副本钥匙</v>
      </c>
      <c r="P155" s="61">
        <v>30</v>
      </c>
    </row>
    <row r="156" spans="1:16" s="61" customFormat="1">
      <c r="F156" s="62"/>
      <c r="G156" s="62"/>
      <c r="N156" s="65">
        <v>31025</v>
      </c>
      <c r="O156" s="61" t="str">
        <f>VLOOKUP(N156,'#材料'!A:B,2,FALSE)</f>
        <v>小小兔的中宝箱</v>
      </c>
      <c r="P156" s="61">
        <v>2</v>
      </c>
    </row>
    <row r="157" spans="1:16" s="61" customFormat="1">
      <c r="F157" s="62"/>
      <c r="G157" s="62"/>
      <c r="I157" s="61">
        <v>5</v>
      </c>
      <c r="J157" s="61" t="s">
        <v>1100</v>
      </c>
      <c r="L157" s="61">
        <v>7</v>
      </c>
      <c r="M157" s="61">
        <v>7</v>
      </c>
      <c r="N157" s="63">
        <v>28001</v>
      </c>
      <c r="O157" s="61" t="str">
        <f>VLOOKUP(N157,'#材料'!A:B,2,FALSE)</f>
        <v>副本钥匙</v>
      </c>
      <c r="P157" s="61">
        <v>40</v>
      </c>
    </row>
    <row r="158" spans="1:16">
      <c r="N158" s="65">
        <v>31023</v>
      </c>
      <c r="O158" s="61" t="str">
        <f>VLOOKUP(N158,'#材料'!A:B,2,FALSE)</f>
        <v>落叶给大家主角经验</v>
      </c>
      <c r="P158" s="61">
        <v>5</v>
      </c>
    </row>
    <row r="159" spans="1:16">
      <c r="I159" s="57">
        <v>6</v>
      </c>
      <c r="J159" s="61" t="s">
        <v>1101</v>
      </c>
      <c r="L159" s="57">
        <v>10</v>
      </c>
      <c r="M159" s="57">
        <v>10</v>
      </c>
      <c r="N159" s="63">
        <v>28001</v>
      </c>
      <c r="O159" s="61" t="str">
        <f>VLOOKUP(N159,'#材料'!A:B,2,FALSE)</f>
        <v>副本钥匙</v>
      </c>
      <c r="P159" s="61">
        <v>40</v>
      </c>
    </row>
    <row r="160" spans="1:16">
      <c r="N160" s="65">
        <v>30021</v>
      </c>
      <c r="O160" s="61" t="str">
        <f>VLOOKUP(N160,'#材料'!A:B,2,FALSE)</f>
        <v>极限的风珍藏的深渊票箱</v>
      </c>
      <c r="P160" s="61">
        <v>2</v>
      </c>
    </row>
    <row r="161" spans="1:16">
      <c r="I161" s="57">
        <v>7</v>
      </c>
      <c r="J161" s="61" t="s">
        <v>1102</v>
      </c>
      <c r="L161" s="57">
        <v>14</v>
      </c>
      <c r="M161" s="57">
        <v>14</v>
      </c>
      <c r="N161" s="63">
        <v>28001</v>
      </c>
      <c r="O161" s="61" t="str">
        <f>VLOOKUP(N161,'#材料'!A:B,2,FALSE)</f>
        <v>副本钥匙</v>
      </c>
      <c r="P161" s="61">
        <v>50</v>
      </c>
    </row>
    <row r="162" spans="1:16">
      <c r="N162" s="65">
        <v>31024</v>
      </c>
      <c r="O162" s="61" t="str">
        <f>VLOOKUP(N162,'#材料'!A:B,2,FALSE)</f>
        <v>小小兔的大宝箱</v>
      </c>
      <c r="P162" s="61">
        <v>2</v>
      </c>
    </row>
    <row r="163" spans="1:16" s="59" customFormat="1">
      <c r="A163" s="59">
        <v>411</v>
      </c>
      <c r="B163" s="59" t="s">
        <v>1080</v>
      </c>
      <c r="C163" s="59">
        <v>11</v>
      </c>
      <c r="D163" s="59" t="s">
        <v>1079</v>
      </c>
      <c r="F163" s="60" t="s">
        <v>900</v>
      </c>
      <c r="G163" s="60" t="s">
        <v>927</v>
      </c>
      <c r="I163" s="59">
        <v>1</v>
      </c>
      <c r="J163" s="59" t="s">
        <v>614</v>
      </c>
      <c r="L163" s="59">
        <v>5</v>
      </c>
      <c r="M163" s="59">
        <v>5</v>
      </c>
      <c r="N163" s="66">
        <v>32102</v>
      </c>
      <c r="O163" s="59" t="str">
        <f>VLOOKUP(N163,'#材料'!A:B,2,FALSE)</f>
        <v>2星英雄箱</v>
      </c>
      <c r="P163" s="59">
        <v>2</v>
      </c>
    </row>
    <row r="164" spans="1:16" s="61" customFormat="1">
      <c r="F164" s="62"/>
      <c r="G164" s="62"/>
      <c r="N164" s="65">
        <v>33001</v>
      </c>
      <c r="O164" s="61" t="str">
        <f>VLOOKUP(N164,'#材料'!A:B,2,FALSE)</f>
        <v>普通进阶箱</v>
      </c>
      <c r="P164" s="61">
        <v>10</v>
      </c>
    </row>
    <row r="165" spans="1:16" s="61" customFormat="1">
      <c r="F165" s="62"/>
      <c r="G165" s="62"/>
      <c r="I165" s="61">
        <v>2</v>
      </c>
      <c r="J165" s="74" t="s">
        <v>1083</v>
      </c>
      <c r="L165" s="61">
        <v>10</v>
      </c>
      <c r="M165" s="61">
        <v>10</v>
      </c>
      <c r="N165" s="63">
        <v>32102</v>
      </c>
      <c r="O165" s="61" t="str">
        <f>VLOOKUP(N165,'#材料'!A:B,2,FALSE)</f>
        <v>2星英雄箱</v>
      </c>
      <c r="P165" s="61">
        <v>4</v>
      </c>
    </row>
    <row r="166" spans="1:16" s="61" customFormat="1">
      <c r="F166" s="62"/>
      <c r="G166" s="62"/>
      <c r="N166" s="65">
        <v>33002</v>
      </c>
      <c r="O166" s="61" t="str">
        <f>VLOOKUP(N166,'#材料'!A:B,2,FALSE)</f>
        <v>优秀进阶箱</v>
      </c>
      <c r="P166" s="61">
        <v>10</v>
      </c>
    </row>
    <row r="167" spans="1:16" s="61" customFormat="1">
      <c r="F167" s="62"/>
      <c r="G167" s="62"/>
      <c r="I167" s="61">
        <v>3</v>
      </c>
      <c r="J167" s="74" t="s">
        <v>1085</v>
      </c>
      <c r="L167" s="61">
        <v>15</v>
      </c>
      <c r="M167" s="61">
        <v>15</v>
      </c>
      <c r="N167" s="63">
        <v>32102</v>
      </c>
      <c r="O167" s="61" t="str">
        <f>VLOOKUP(N167,'#材料'!A:B,2,FALSE)</f>
        <v>2星英雄箱</v>
      </c>
      <c r="P167" s="61">
        <v>6</v>
      </c>
    </row>
    <row r="168" spans="1:16" s="61" customFormat="1">
      <c r="F168" s="62"/>
      <c r="G168" s="62"/>
      <c r="N168" s="65">
        <v>33003</v>
      </c>
      <c r="O168" s="61" t="str">
        <f>VLOOKUP(N168,'#材料'!A:B,2,FALSE)</f>
        <v>精良进阶箱</v>
      </c>
      <c r="P168" s="61">
        <v>10</v>
      </c>
    </row>
    <row r="169" spans="1:16" s="61" customFormat="1">
      <c r="F169" s="62"/>
      <c r="G169" s="62"/>
      <c r="I169" s="61">
        <v>4</v>
      </c>
      <c r="J169" s="74" t="s">
        <v>1086</v>
      </c>
      <c r="L169" s="61">
        <v>25</v>
      </c>
      <c r="M169" s="61">
        <v>25</v>
      </c>
      <c r="N169" s="63">
        <v>32103</v>
      </c>
      <c r="O169" s="61" t="str">
        <f>VLOOKUP(N169,'#材料'!A:B,2,FALSE)</f>
        <v>3星英雄箱</v>
      </c>
      <c r="P169" s="61">
        <v>2</v>
      </c>
    </row>
    <row r="170" spans="1:16" s="61" customFormat="1">
      <c r="F170" s="62"/>
      <c r="G170" s="62"/>
      <c r="N170" s="65">
        <v>33003</v>
      </c>
      <c r="O170" s="61" t="str">
        <f>VLOOKUP(N170,'#材料'!A:B,2,FALSE)</f>
        <v>精良进阶箱</v>
      </c>
      <c r="P170" s="61">
        <v>10</v>
      </c>
    </row>
    <row r="171" spans="1:16" s="61" customFormat="1">
      <c r="F171" s="62"/>
      <c r="G171" s="62"/>
      <c r="I171" s="61">
        <v>5</v>
      </c>
      <c r="J171" s="74" t="s">
        <v>1087</v>
      </c>
      <c r="L171" s="61">
        <v>40</v>
      </c>
      <c r="M171" s="61">
        <v>40</v>
      </c>
      <c r="N171" s="63">
        <v>32103</v>
      </c>
      <c r="O171" s="61" t="str">
        <f>VLOOKUP(N171,'#材料'!A:B,2,FALSE)</f>
        <v>3星英雄箱</v>
      </c>
      <c r="P171" s="61">
        <v>4</v>
      </c>
    </row>
    <row r="172" spans="1:16">
      <c r="J172" s="61"/>
      <c r="N172" s="65">
        <v>33004</v>
      </c>
      <c r="O172" s="61" t="str">
        <f>VLOOKUP(N172,'#材料'!A:B,2,FALSE)</f>
        <v>史诗进阶箱</v>
      </c>
      <c r="P172" s="61">
        <v>10</v>
      </c>
    </row>
    <row r="173" spans="1:16">
      <c r="I173" s="57">
        <v>6</v>
      </c>
      <c r="J173" s="74" t="s">
        <v>1084</v>
      </c>
      <c r="L173" s="57">
        <v>60</v>
      </c>
      <c r="M173" s="57">
        <v>60</v>
      </c>
      <c r="N173" s="63">
        <v>32103</v>
      </c>
      <c r="O173" s="61" t="str">
        <f>VLOOKUP(N173,'#材料'!A:B,2,FALSE)</f>
        <v>3星英雄箱</v>
      </c>
      <c r="P173" s="61">
        <v>6</v>
      </c>
    </row>
    <row r="174" spans="1:16">
      <c r="N174" s="65">
        <v>33004</v>
      </c>
      <c r="O174" s="61" t="str">
        <f>VLOOKUP(N174,'#材料'!A:B,2,FALSE)</f>
        <v>史诗进阶箱</v>
      </c>
      <c r="P174" s="61">
        <v>10</v>
      </c>
    </row>
    <row r="175" spans="1:16">
      <c r="I175" s="57">
        <v>7</v>
      </c>
      <c r="J175" s="74" t="s">
        <v>1103</v>
      </c>
      <c r="L175" s="57">
        <v>80</v>
      </c>
      <c r="M175" s="57">
        <v>80</v>
      </c>
      <c r="N175" s="63">
        <v>32103</v>
      </c>
      <c r="O175" s="61" t="str">
        <f>VLOOKUP(N175,'#材料'!A:B,2,FALSE)</f>
        <v>3星英雄箱</v>
      </c>
      <c r="P175" s="61">
        <v>8</v>
      </c>
    </row>
    <row r="176" spans="1:16">
      <c r="N176" s="65">
        <v>33005</v>
      </c>
      <c r="O176" s="61" t="str">
        <f>VLOOKUP(N176,'#材料'!A:B,2,FALSE)</f>
        <v>传说进阶箱</v>
      </c>
      <c r="P176" s="61">
        <v>10</v>
      </c>
    </row>
    <row r="177" spans="1:16" s="59" customFormat="1">
      <c r="A177" s="59">
        <v>412</v>
      </c>
      <c r="B177" s="59" t="s">
        <v>410</v>
      </c>
      <c r="C177" s="59">
        <v>1</v>
      </c>
      <c r="D177" s="59" t="s">
        <v>409</v>
      </c>
      <c r="F177" s="60" t="s">
        <v>928</v>
      </c>
      <c r="G177" s="60" t="s">
        <v>893</v>
      </c>
      <c r="I177" s="59">
        <v>1</v>
      </c>
      <c r="J177" s="59" t="s">
        <v>973</v>
      </c>
      <c r="L177" s="59">
        <v>1</v>
      </c>
      <c r="M177" s="59">
        <v>1</v>
      </c>
      <c r="N177" s="66">
        <v>32103</v>
      </c>
      <c r="O177" s="59" t="str">
        <f>VLOOKUP(N177,'#材料'!A:B,2,FALSE)</f>
        <v>3星英雄箱</v>
      </c>
      <c r="P177" s="66">
        <v>2</v>
      </c>
    </row>
    <row r="178" spans="1:16">
      <c r="J178" s="61"/>
      <c r="N178" s="63">
        <v>21002</v>
      </c>
      <c r="O178" s="61" t="str">
        <f>VLOOKUP(N178,'#材料'!A:B,2,FALSE)</f>
        <v>该隐碎片</v>
      </c>
      <c r="P178" s="67">
        <v>10</v>
      </c>
    </row>
    <row r="179" spans="1:16">
      <c r="I179" s="57">
        <v>2</v>
      </c>
      <c r="J179" s="61" t="s">
        <v>13</v>
      </c>
      <c r="L179" s="57">
        <v>2</v>
      </c>
      <c r="M179" s="57">
        <v>2</v>
      </c>
      <c r="N179" s="63">
        <v>32103</v>
      </c>
      <c r="O179" s="61" t="str">
        <f>VLOOKUP(N179,'#材料'!A:B,2,FALSE)</f>
        <v>3星英雄箱</v>
      </c>
      <c r="P179" s="67">
        <v>4</v>
      </c>
    </row>
    <row r="180" spans="1:16">
      <c r="J180" s="61"/>
      <c r="N180" s="63">
        <v>21002</v>
      </c>
      <c r="O180" s="61" t="str">
        <f>VLOOKUP(N180,'#材料'!A:B,2,FALSE)</f>
        <v>该隐碎片</v>
      </c>
      <c r="P180" s="67">
        <v>10</v>
      </c>
    </row>
    <row r="181" spans="1:16">
      <c r="I181" s="57">
        <v>3</v>
      </c>
      <c r="J181" s="61" t="s">
        <v>1091</v>
      </c>
      <c r="L181" s="57">
        <v>4</v>
      </c>
      <c r="M181" s="57">
        <v>4</v>
      </c>
      <c r="N181" s="63">
        <v>32103</v>
      </c>
      <c r="O181" s="61" t="str">
        <f>VLOOKUP(N181,'#材料'!A:B,2,FALSE)</f>
        <v>3星英雄箱</v>
      </c>
      <c r="P181" s="67">
        <v>4</v>
      </c>
    </row>
    <row r="182" spans="1:16">
      <c r="J182" s="61"/>
      <c r="N182" s="63">
        <v>21002</v>
      </c>
      <c r="O182" s="61" t="str">
        <f>VLOOKUP(N182,'#材料'!A:B,2,FALSE)</f>
        <v>该隐碎片</v>
      </c>
      <c r="P182" s="67">
        <v>20</v>
      </c>
    </row>
    <row r="183" spans="1:16">
      <c r="I183" s="57">
        <v>4</v>
      </c>
      <c r="J183" s="61" t="s">
        <v>1092</v>
      </c>
      <c r="L183" s="57">
        <v>6</v>
      </c>
      <c r="M183" s="57">
        <v>6</v>
      </c>
      <c r="N183" s="63">
        <v>32103</v>
      </c>
      <c r="O183" s="61" t="str">
        <f>VLOOKUP(N183,'#材料'!A:B,2,FALSE)</f>
        <v>3星英雄箱</v>
      </c>
      <c r="P183" s="63">
        <v>6</v>
      </c>
    </row>
    <row r="184" spans="1:16">
      <c r="J184" s="61"/>
      <c r="N184" s="63">
        <v>21002</v>
      </c>
      <c r="O184" s="61" t="str">
        <f>VLOOKUP(N184,'#材料'!A:B,2,FALSE)</f>
        <v>该隐碎片</v>
      </c>
      <c r="P184" s="57">
        <v>20</v>
      </c>
    </row>
    <row r="185" spans="1:16">
      <c r="I185" s="57">
        <v>5</v>
      </c>
      <c r="J185" s="61" t="s">
        <v>1093</v>
      </c>
      <c r="L185" s="57">
        <v>9</v>
      </c>
      <c r="M185" s="57">
        <v>9</v>
      </c>
      <c r="N185" s="63">
        <v>32103</v>
      </c>
      <c r="O185" s="61" t="str">
        <f>VLOOKUP(N185,'#材料'!A:B,2,FALSE)</f>
        <v>3星英雄箱</v>
      </c>
      <c r="P185" s="61">
        <v>6</v>
      </c>
    </row>
    <row r="186" spans="1:16">
      <c r="J186" s="61"/>
      <c r="N186" s="63">
        <v>21002</v>
      </c>
      <c r="O186" s="61" t="str">
        <f>VLOOKUP(N186,'#材料'!A:B,2,FALSE)</f>
        <v>该隐碎片</v>
      </c>
      <c r="P186" s="57">
        <v>20</v>
      </c>
    </row>
    <row r="187" spans="1:16">
      <c r="I187" s="57">
        <v>6</v>
      </c>
      <c r="J187" s="61" t="s">
        <v>1094</v>
      </c>
      <c r="L187" s="57">
        <v>12</v>
      </c>
      <c r="M187" s="57">
        <v>12</v>
      </c>
      <c r="N187" s="63">
        <v>32103</v>
      </c>
      <c r="O187" s="61" t="str">
        <f>VLOOKUP(N187,'#材料'!A:B,2,FALSE)</f>
        <v>3星英雄箱</v>
      </c>
      <c r="P187" s="61">
        <v>8</v>
      </c>
    </row>
    <row r="188" spans="1:16">
      <c r="N188" s="63">
        <v>33507</v>
      </c>
      <c r="O188" s="61" t="str">
        <f>VLOOKUP(N188,'#材料'!A:B,2,FALSE)</f>
        <v>小型钥匙宝珠</v>
      </c>
      <c r="P188" s="57">
        <v>1</v>
      </c>
    </row>
    <row r="189" spans="1:16" s="59" customFormat="1">
      <c r="A189" s="59">
        <v>413</v>
      </c>
      <c r="B189" s="59" t="s">
        <v>988</v>
      </c>
      <c r="C189" s="59">
        <v>28</v>
      </c>
      <c r="D189" s="75" t="s">
        <v>987</v>
      </c>
      <c r="F189" s="60" t="s">
        <v>928</v>
      </c>
      <c r="G189" s="60" t="s">
        <v>1442</v>
      </c>
      <c r="I189" s="59">
        <v>1</v>
      </c>
      <c r="J189" s="59" t="s">
        <v>1071</v>
      </c>
      <c r="L189" s="59">
        <v>5</v>
      </c>
      <c r="M189" s="59">
        <v>5</v>
      </c>
      <c r="N189" s="66">
        <v>28201</v>
      </c>
      <c r="O189" s="59" t="str">
        <f>VLOOKUP(N189,'#材料'!A:B,2,FALSE)</f>
        <v>深渊票</v>
      </c>
      <c r="P189" s="66">
        <v>20</v>
      </c>
    </row>
    <row r="190" spans="1:16">
      <c r="J190" s="61"/>
      <c r="N190" s="63">
        <v>21045</v>
      </c>
      <c r="O190" s="61" t="str">
        <f>VLOOKUP(N190,'#材料'!A:B,2,FALSE)</f>
        <v>爱德华蒂奇碎片</v>
      </c>
      <c r="P190" s="67">
        <v>20</v>
      </c>
    </row>
    <row r="191" spans="1:16">
      <c r="I191" s="57">
        <v>2</v>
      </c>
      <c r="J191" s="61" t="s">
        <v>1072</v>
      </c>
      <c r="L191" s="57">
        <v>10</v>
      </c>
      <c r="M191" s="57">
        <v>10</v>
      </c>
      <c r="N191" s="63">
        <v>28201</v>
      </c>
      <c r="O191" s="61" t="str">
        <f>VLOOKUP(N191,'#材料'!A:B,2,FALSE)</f>
        <v>深渊票</v>
      </c>
      <c r="P191" s="67">
        <v>40</v>
      </c>
    </row>
    <row r="192" spans="1:16">
      <c r="J192" s="61"/>
      <c r="N192" s="63">
        <v>21045</v>
      </c>
      <c r="O192" s="61" t="str">
        <f>VLOOKUP(N192,'#材料'!A:B,2,FALSE)</f>
        <v>爱德华蒂奇碎片</v>
      </c>
      <c r="P192" s="67">
        <v>20</v>
      </c>
    </row>
    <row r="193" spans="1:16">
      <c r="I193" s="57">
        <v>3</v>
      </c>
      <c r="J193" s="61" t="s">
        <v>1073</v>
      </c>
      <c r="L193" s="57">
        <v>20</v>
      </c>
      <c r="M193" s="57">
        <v>20</v>
      </c>
      <c r="N193" s="63">
        <v>28201</v>
      </c>
      <c r="O193" s="61" t="str">
        <f>VLOOKUP(N193,'#材料'!A:B,2,FALSE)</f>
        <v>深渊票</v>
      </c>
      <c r="P193" s="67">
        <v>60</v>
      </c>
    </row>
    <row r="194" spans="1:16">
      <c r="J194" s="61"/>
      <c r="N194" s="63">
        <v>21045</v>
      </c>
      <c r="O194" s="61" t="str">
        <f>VLOOKUP(N194,'#材料'!A:B,2,FALSE)</f>
        <v>爱德华蒂奇碎片</v>
      </c>
      <c r="P194" s="67">
        <v>20</v>
      </c>
    </row>
    <row r="195" spans="1:16">
      <c r="I195" s="57">
        <v>4</v>
      </c>
      <c r="J195" s="61" t="s">
        <v>1074</v>
      </c>
      <c r="L195" s="57">
        <v>30</v>
      </c>
      <c r="M195" s="57">
        <v>30</v>
      </c>
      <c r="N195" s="63">
        <v>28201</v>
      </c>
      <c r="O195" s="61" t="str">
        <f>VLOOKUP(N195,'#材料'!A:B,2,FALSE)</f>
        <v>深渊票</v>
      </c>
      <c r="P195" s="63">
        <v>80</v>
      </c>
    </row>
    <row r="196" spans="1:16">
      <c r="J196" s="61"/>
      <c r="N196" s="63">
        <v>21045</v>
      </c>
      <c r="O196" s="61" t="str">
        <f>VLOOKUP(N196,'#材料'!A:B,2,FALSE)</f>
        <v>爱德华蒂奇碎片</v>
      </c>
      <c r="P196" s="57">
        <v>20</v>
      </c>
    </row>
    <row r="197" spans="1:16">
      <c r="I197" s="57">
        <v>5</v>
      </c>
      <c r="J197" s="61" t="s">
        <v>1075</v>
      </c>
      <c r="L197" s="57">
        <v>40</v>
      </c>
      <c r="M197" s="57">
        <v>40</v>
      </c>
      <c r="N197" s="63">
        <v>28201</v>
      </c>
      <c r="O197" s="61" t="str">
        <f>VLOOKUP(N197,'#材料'!A:B,2,FALSE)</f>
        <v>深渊票</v>
      </c>
      <c r="P197" s="61">
        <v>100</v>
      </c>
    </row>
    <row r="198" spans="1:16">
      <c r="J198" s="61"/>
      <c r="N198" s="57">
        <v>21045</v>
      </c>
      <c r="O198" s="61" t="str">
        <f>VLOOKUP(N198,'#材料'!A:B,2,FALSE)</f>
        <v>爱德华蒂奇碎片</v>
      </c>
      <c r="P198" s="57">
        <v>20</v>
      </c>
    </row>
    <row r="199" spans="1:16">
      <c r="I199" s="57">
        <v>6</v>
      </c>
      <c r="J199" s="61" t="s">
        <v>1147</v>
      </c>
      <c r="L199" s="57">
        <v>60</v>
      </c>
      <c r="M199" s="57">
        <v>60</v>
      </c>
      <c r="N199" s="63">
        <v>33506</v>
      </c>
      <c r="O199" s="61" t="str">
        <f>VLOOKUP(N199,'#材料'!A:B,2,FALSE)</f>
        <v>小型深渊宝珠</v>
      </c>
      <c r="P199" s="61">
        <v>1</v>
      </c>
    </row>
    <row r="200" spans="1:16">
      <c r="N200" s="57">
        <v>21045</v>
      </c>
      <c r="O200" s="61" t="str">
        <f>VLOOKUP(N200,'#材料'!A:B,2,FALSE)</f>
        <v>爱德华蒂奇碎片</v>
      </c>
      <c r="P200" s="57">
        <v>20</v>
      </c>
    </row>
    <row r="201" spans="1:16" s="59" customFormat="1">
      <c r="A201" s="59">
        <v>414</v>
      </c>
      <c r="B201" s="59" t="s">
        <v>412</v>
      </c>
      <c r="C201" s="59">
        <v>21</v>
      </c>
      <c r="D201" s="59" t="s">
        <v>411</v>
      </c>
      <c r="E201" s="59">
        <v>1</v>
      </c>
      <c r="F201" s="60" t="s">
        <v>1088</v>
      </c>
      <c r="G201" s="60" t="s">
        <v>1089</v>
      </c>
      <c r="I201" s="59">
        <v>1</v>
      </c>
      <c r="J201" s="59" t="s">
        <v>1104</v>
      </c>
      <c r="L201" s="59">
        <v>30</v>
      </c>
      <c r="M201" s="59">
        <v>30</v>
      </c>
      <c r="N201" s="59">
        <v>28201</v>
      </c>
      <c r="O201" s="59" t="str">
        <f>VLOOKUP(N201,'#材料'!A:B,2,FALSE)</f>
        <v>深渊票</v>
      </c>
      <c r="P201" s="59">
        <v>50</v>
      </c>
    </row>
    <row r="202" spans="1:16" s="61" customFormat="1">
      <c r="F202" s="62"/>
      <c r="G202" s="62"/>
      <c r="J202" s="74"/>
      <c r="N202" s="64">
        <v>34091</v>
      </c>
      <c r="O202" s="61" t="str">
        <f>VLOOKUP(N202,'#材料'!A:B,2,FALSE)</f>
        <v>史诗英雄碎片自选包</v>
      </c>
      <c r="P202" s="61">
        <v>3</v>
      </c>
    </row>
    <row r="203" spans="1:16" s="61" customFormat="1">
      <c r="F203" s="62"/>
      <c r="G203" s="62"/>
      <c r="I203" s="61">
        <v>2</v>
      </c>
      <c r="J203" s="74" t="s">
        <v>1104</v>
      </c>
      <c r="L203" s="61">
        <v>30</v>
      </c>
      <c r="M203" s="61">
        <v>30</v>
      </c>
      <c r="N203" s="61">
        <v>28201</v>
      </c>
      <c r="O203" s="61" t="str">
        <f>VLOOKUP(N203,'#材料'!A:B,2,FALSE)</f>
        <v>深渊票</v>
      </c>
      <c r="P203" s="61">
        <v>50</v>
      </c>
    </row>
    <row r="204" spans="1:16" s="61" customFormat="1">
      <c r="F204" s="62"/>
      <c r="G204" s="62"/>
      <c r="J204" s="74"/>
      <c r="N204" s="64">
        <v>34091</v>
      </c>
      <c r="O204" s="61" t="str">
        <f>VLOOKUP(N204,'#材料'!A:B,2,FALSE)</f>
        <v>史诗英雄碎片自选包</v>
      </c>
      <c r="P204" s="61">
        <v>3</v>
      </c>
    </row>
    <row r="205" spans="1:16" s="61" customFormat="1">
      <c r="F205" s="62"/>
      <c r="G205" s="62"/>
      <c r="I205" s="61">
        <v>3</v>
      </c>
      <c r="J205" s="74" t="s">
        <v>1104</v>
      </c>
      <c r="L205" s="61">
        <v>30</v>
      </c>
      <c r="M205" s="61">
        <v>30</v>
      </c>
      <c r="N205" s="61">
        <v>28201</v>
      </c>
      <c r="O205" s="61" t="str">
        <f>VLOOKUP(N205,'#材料'!A:B,2,FALSE)</f>
        <v>深渊票</v>
      </c>
      <c r="P205" s="61">
        <v>50</v>
      </c>
    </row>
    <row r="206" spans="1:16" s="61" customFormat="1">
      <c r="F206" s="62"/>
      <c r="G206" s="62"/>
      <c r="J206" s="74"/>
      <c r="N206" s="64">
        <v>34091</v>
      </c>
      <c r="O206" s="61" t="str">
        <f>VLOOKUP(N206,'#材料'!A:B,2,FALSE)</f>
        <v>史诗英雄碎片自选包</v>
      </c>
      <c r="P206" s="61">
        <v>3</v>
      </c>
    </row>
    <row r="207" spans="1:16" s="61" customFormat="1">
      <c r="F207" s="62"/>
      <c r="G207" s="62"/>
      <c r="I207" s="61">
        <v>4</v>
      </c>
      <c r="J207" s="74" t="s">
        <v>1104</v>
      </c>
      <c r="L207" s="61">
        <v>30</v>
      </c>
      <c r="M207" s="61">
        <v>30</v>
      </c>
      <c r="N207" s="61">
        <v>28201</v>
      </c>
      <c r="O207" s="61" t="str">
        <f>VLOOKUP(N207,'#材料'!A:B,2,FALSE)</f>
        <v>深渊票</v>
      </c>
      <c r="P207" s="61">
        <v>50</v>
      </c>
    </row>
    <row r="208" spans="1:16" s="61" customFormat="1">
      <c r="F208" s="62"/>
      <c r="G208" s="62"/>
      <c r="J208" s="74"/>
      <c r="N208" s="64">
        <v>34091</v>
      </c>
      <c r="O208" s="61" t="str">
        <f>VLOOKUP(N208,'#材料'!A:B,2,FALSE)</f>
        <v>史诗英雄碎片自选包</v>
      </c>
      <c r="P208" s="61">
        <v>3</v>
      </c>
    </row>
    <row r="209" spans="6:16" s="61" customFormat="1">
      <c r="F209" s="62"/>
      <c r="G209" s="62"/>
      <c r="I209" s="61">
        <v>5</v>
      </c>
      <c r="J209" s="74" t="s">
        <v>1104</v>
      </c>
      <c r="L209" s="61">
        <v>30</v>
      </c>
      <c r="M209" s="61">
        <v>30</v>
      </c>
      <c r="N209" s="61">
        <v>28201</v>
      </c>
      <c r="O209" s="61" t="str">
        <f>VLOOKUP(N209,'#材料'!A:B,2,FALSE)</f>
        <v>深渊票</v>
      </c>
      <c r="P209" s="61">
        <v>50</v>
      </c>
    </row>
    <row r="210" spans="6:16" s="61" customFormat="1">
      <c r="F210" s="62"/>
      <c r="G210" s="62"/>
      <c r="J210" s="74"/>
      <c r="N210" s="64">
        <v>34091</v>
      </c>
      <c r="O210" s="61" t="str">
        <f>VLOOKUP(N210,'#材料'!A:B,2,FALSE)</f>
        <v>史诗英雄碎片自选包</v>
      </c>
      <c r="P210" s="61">
        <v>3</v>
      </c>
    </row>
    <row r="211" spans="6:16" s="61" customFormat="1">
      <c r="F211" s="62"/>
      <c r="G211" s="62"/>
      <c r="I211" s="61">
        <v>6</v>
      </c>
      <c r="J211" s="74" t="s">
        <v>1104</v>
      </c>
      <c r="L211" s="61">
        <v>30</v>
      </c>
      <c r="M211" s="61">
        <v>30</v>
      </c>
      <c r="N211" s="61">
        <v>28201</v>
      </c>
      <c r="O211" s="61" t="str">
        <f>VLOOKUP(N211,'#材料'!A:B,2,FALSE)</f>
        <v>深渊票</v>
      </c>
      <c r="P211" s="61">
        <v>50</v>
      </c>
    </row>
    <row r="212" spans="6:16" s="61" customFormat="1">
      <c r="F212" s="62"/>
      <c r="G212" s="62"/>
      <c r="J212" s="74"/>
      <c r="N212" s="64">
        <v>34091</v>
      </c>
      <c r="O212" s="61" t="str">
        <f>VLOOKUP(N212,'#材料'!A:B,2,FALSE)</f>
        <v>史诗英雄碎片自选包</v>
      </c>
      <c r="P212" s="61">
        <v>3</v>
      </c>
    </row>
    <row r="213" spans="6:16" s="61" customFormat="1">
      <c r="F213" s="62"/>
      <c r="G213" s="62"/>
      <c r="I213" s="61">
        <v>7</v>
      </c>
      <c r="J213" s="74" t="s">
        <v>1104</v>
      </c>
      <c r="L213" s="61">
        <v>30</v>
      </c>
      <c r="M213" s="61">
        <v>30</v>
      </c>
      <c r="N213" s="61">
        <v>28201</v>
      </c>
      <c r="O213" s="61" t="str">
        <f>VLOOKUP(N213,'#材料'!A:B,2,FALSE)</f>
        <v>深渊票</v>
      </c>
      <c r="P213" s="61">
        <v>50</v>
      </c>
    </row>
    <row r="214" spans="6:16" s="61" customFormat="1">
      <c r="F214" s="62"/>
      <c r="G214" s="62"/>
      <c r="J214" s="74"/>
      <c r="N214" s="64">
        <v>34091</v>
      </c>
      <c r="O214" s="61" t="str">
        <f>VLOOKUP(N214,'#材料'!A:B,2,FALSE)</f>
        <v>史诗英雄碎片自选包</v>
      </c>
      <c r="P214" s="61">
        <v>3</v>
      </c>
    </row>
    <row r="215" spans="6:16" s="61" customFormat="1">
      <c r="F215" s="62"/>
      <c r="G215" s="62"/>
      <c r="I215" s="61">
        <v>8</v>
      </c>
      <c r="J215" s="74" t="s">
        <v>1104</v>
      </c>
      <c r="L215" s="61">
        <v>30</v>
      </c>
      <c r="M215" s="61">
        <v>30</v>
      </c>
      <c r="N215" s="61">
        <v>28201</v>
      </c>
      <c r="O215" s="61" t="str">
        <f>VLOOKUP(N215,'#材料'!A:B,2,FALSE)</f>
        <v>深渊票</v>
      </c>
      <c r="P215" s="61">
        <v>50</v>
      </c>
    </row>
    <row r="216" spans="6:16" s="61" customFormat="1">
      <c r="F216" s="62"/>
      <c r="G216" s="62"/>
      <c r="J216" s="74"/>
      <c r="N216" s="64">
        <v>34091</v>
      </c>
      <c r="O216" s="61" t="str">
        <f>VLOOKUP(N216,'#材料'!A:B,2,FALSE)</f>
        <v>史诗英雄碎片自选包</v>
      </c>
      <c r="P216" s="61">
        <v>3</v>
      </c>
    </row>
    <row r="217" spans="6:16" s="61" customFormat="1">
      <c r="F217" s="62"/>
      <c r="G217" s="62"/>
      <c r="I217" s="61">
        <v>9</v>
      </c>
      <c r="J217" s="74" t="s">
        <v>1104</v>
      </c>
      <c r="L217" s="61">
        <v>30</v>
      </c>
      <c r="M217" s="61">
        <v>30</v>
      </c>
      <c r="N217" s="61">
        <v>28201</v>
      </c>
      <c r="O217" s="61" t="str">
        <f>VLOOKUP(N217,'#材料'!A:B,2,FALSE)</f>
        <v>深渊票</v>
      </c>
      <c r="P217" s="61">
        <v>50</v>
      </c>
    </row>
    <row r="218" spans="6:16" s="61" customFormat="1">
      <c r="F218" s="62"/>
      <c r="G218" s="62"/>
      <c r="J218" s="74"/>
      <c r="N218" s="64">
        <v>34091</v>
      </c>
      <c r="O218" s="61" t="str">
        <f>VLOOKUP(N218,'#材料'!A:B,2,FALSE)</f>
        <v>史诗英雄碎片自选包</v>
      </c>
      <c r="P218" s="61">
        <v>3</v>
      </c>
    </row>
    <row r="219" spans="6:16" s="61" customFormat="1">
      <c r="F219" s="62"/>
      <c r="G219" s="62"/>
      <c r="I219" s="61">
        <v>10</v>
      </c>
      <c r="J219" s="74" t="s">
        <v>1104</v>
      </c>
      <c r="L219" s="61">
        <v>30</v>
      </c>
      <c r="M219" s="61">
        <v>30</v>
      </c>
      <c r="N219" s="61">
        <v>28201</v>
      </c>
      <c r="O219" s="61" t="str">
        <f>VLOOKUP(N219,'#材料'!A:B,2,FALSE)</f>
        <v>深渊票</v>
      </c>
      <c r="P219" s="61">
        <v>50</v>
      </c>
    </row>
    <row r="220" spans="6:16" s="61" customFormat="1">
      <c r="F220" s="62"/>
      <c r="G220" s="62"/>
      <c r="J220" s="74"/>
      <c r="N220" s="64">
        <v>34091</v>
      </c>
      <c r="O220" s="61" t="str">
        <f>VLOOKUP(N220,'#材料'!A:B,2,FALSE)</f>
        <v>史诗英雄碎片自选包</v>
      </c>
      <c r="P220" s="61">
        <v>3</v>
      </c>
    </row>
    <row r="221" spans="6:16" s="61" customFormat="1">
      <c r="F221" s="62"/>
      <c r="G221" s="62"/>
      <c r="I221" s="61">
        <v>11</v>
      </c>
      <c r="J221" s="74" t="s">
        <v>1104</v>
      </c>
      <c r="L221" s="61">
        <v>30</v>
      </c>
      <c r="M221" s="61">
        <v>30</v>
      </c>
      <c r="N221" s="61">
        <v>28201</v>
      </c>
      <c r="O221" s="61" t="str">
        <f>VLOOKUP(N221,'#材料'!A:B,2,FALSE)</f>
        <v>深渊票</v>
      </c>
      <c r="P221" s="61">
        <v>50</v>
      </c>
    </row>
    <row r="222" spans="6:16" s="61" customFormat="1">
      <c r="F222" s="62"/>
      <c r="G222" s="62"/>
      <c r="J222" s="74"/>
      <c r="N222" s="64">
        <v>34092</v>
      </c>
      <c r="O222" s="61" t="str">
        <f>VLOOKUP(N222,'#材料'!A:B,2,FALSE)</f>
        <v>传说英雄碎片自选包</v>
      </c>
      <c r="P222" s="61">
        <v>2</v>
      </c>
    </row>
    <row r="223" spans="6:16" s="61" customFormat="1">
      <c r="F223" s="62"/>
      <c r="G223" s="62"/>
      <c r="I223" s="61">
        <v>12</v>
      </c>
      <c r="J223" s="74" t="s">
        <v>1104</v>
      </c>
      <c r="L223" s="61">
        <v>30</v>
      </c>
      <c r="M223" s="61">
        <v>30</v>
      </c>
      <c r="N223" s="61">
        <v>28201</v>
      </c>
      <c r="O223" s="61" t="str">
        <f>VLOOKUP(N223,'#材料'!A:B,2,FALSE)</f>
        <v>深渊票</v>
      </c>
      <c r="P223" s="61">
        <v>50</v>
      </c>
    </row>
    <row r="224" spans="6:16" s="61" customFormat="1">
      <c r="F224" s="62"/>
      <c r="G224" s="62"/>
      <c r="J224" s="74"/>
      <c r="N224" s="64">
        <v>34092</v>
      </c>
      <c r="O224" s="61" t="str">
        <f>VLOOKUP(N224,'#材料'!A:B,2,FALSE)</f>
        <v>传说英雄碎片自选包</v>
      </c>
      <c r="P224" s="61">
        <v>2</v>
      </c>
    </row>
    <row r="225" spans="6:16" s="61" customFormat="1">
      <c r="F225" s="62"/>
      <c r="G225" s="62"/>
      <c r="I225" s="61">
        <v>13</v>
      </c>
      <c r="J225" s="74" t="s">
        <v>1104</v>
      </c>
      <c r="L225" s="61">
        <v>30</v>
      </c>
      <c r="M225" s="61">
        <v>30</v>
      </c>
      <c r="N225" s="61">
        <v>28201</v>
      </c>
      <c r="O225" s="61" t="str">
        <f>VLOOKUP(N225,'#材料'!A:B,2,FALSE)</f>
        <v>深渊票</v>
      </c>
      <c r="P225" s="61">
        <v>50</v>
      </c>
    </row>
    <row r="226" spans="6:16" s="61" customFormat="1">
      <c r="F226" s="62"/>
      <c r="G226" s="62"/>
      <c r="J226" s="74"/>
      <c r="N226" s="64">
        <v>34092</v>
      </c>
      <c r="O226" s="61" t="str">
        <f>VLOOKUP(N226,'#材料'!A:B,2,FALSE)</f>
        <v>传说英雄碎片自选包</v>
      </c>
      <c r="P226" s="61">
        <v>2</v>
      </c>
    </row>
    <row r="227" spans="6:16" s="61" customFormat="1">
      <c r="F227" s="62"/>
      <c r="G227" s="62"/>
      <c r="I227" s="61">
        <v>14</v>
      </c>
      <c r="J227" s="74" t="s">
        <v>1104</v>
      </c>
      <c r="L227" s="61">
        <v>30</v>
      </c>
      <c r="M227" s="61">
        <v>30</v>
      </c>
      <c r="N227" s="61">
        <v>28201</v>
      </c>
      <c r="O227" s="61" t="str">
        <f>VLOOKUP(N227,'#材料'!A:B,2,FALSE)</f>
        <v>深渊票</v>
      </c>
      <c r="P227" s="61">
        <v>50</v>
      </c>
    </row>
    <row r="228" spans="6:16" s="61" customFormat="1">
      <c r="F228" s="62"/>
      <c r="G228" s="62"/>
      <c r="J228" s="74"/>
      <c r="N228" s="64">
        <v>34092</v>
      </c>
      <c r="O228" s="61" t="str">
        <f>VLOOKUP(N228,'#材料'!A:B,2,FALSE)</f>
        <v>传说英雄碎片自选包</v>
      </c>
      <c r="P228" s="61">
        <v>2</v>
      </c>
    </row>
    <row r="229" spans="6:16" s="61" customFormat="1">
      <c r="F229" s="62"/>
      <c r="G229" s="62"/>
      <c r="I229" s="61">
        <v>15</v>
      </c>
      <c r="J229" s="74" t="s">
        <v>1104</v>
      </c>
      <c r="L229" s="61">
        <v>30</v>
      </c>
      <c r="M229" s="61">
        <v>30</v>
      </c>
      <c r="N229" s="61">
        <v>28201</v>
      </c>
      <c r="O229" s="61" t="str">
        <f>VLOOKUP(N229,'#材料'!A:B,2,FALSE)</f>
        <v>深渊票</v>
      </c>
      <c r="P229" s="61">
        <v>50</v>
      </c>
    </row>
    <row r="230" spans="6:16" s="61" customFormat="1">
      <c r="F230" s="62"/>
      <c r="G230" s="62"/>
      <c r="J230" s="74"/>
      <c r="N230" s="64">
        <v>34092</v>
      </c>
      <c r="O230" s="61" t="str">
        <f>VLOOKUP(N230,'#材料'!A:B,2,FALSE)</f>
        <v>传说英雄碎片自选包</v>
      </c>
      <c r="P230" s="61">
        <v>2</v>
      </c>
    </row>
    <row r="231" spans="6:16" s="61" customFormat="1">
      <c r="F231" s="62"/>
      <c r="G231" s="62"/>
      <c r="I231" s="61">
        <v>16</v>
      </c>
      <c r="J231" s="74" t="s">
        <v>1104</v>
      </c>
      <c r="L231" s="61">
        <v>30</v>
      </c>
      <c r="M231" s="61">
        <v>30</v>
      </c>
      <c r="N231" s="61">
        <v>28201</v>
      </c>
      <c r="O231" s="61" t="str">
        <f>VLOOKUP(N231,'#材料'!A:B,2,FALSE)</f>
        <v>深渊票</v>
      </c>
      <c r="P231" s="61">
        <v>50</v>
      </c>
    </row>
    <row r="232" spans="6:16" s="61" customFormat="1">
      <c r="F232" s="62"/>
      <c r="G232" s="62"/>
      <c r="J232" s="74"/>
      <c r="N232" s="64">
        <v>34092</v>
      </c>
      <c r="O232" s="61" t="str">
        <f>VLOOKUP(N232,'#材料'!A:B,2,FALSE)</f>
        <v>传说英雄碎片自选包</v>
      </c>
      <c r="P232" s="61">
        <v>2</v>
      </c>
    </row>
    <row r="233" spans="6:16" s="61" customFormat="1">
      <c r="F233" s="62"/>
      <c r="G233" s="62"/>
      <c r="I233" s="61">
        <v>17</v>
      </c>
      <c r="J233" s="74" t="s">
        <v>1104</v>
      </c>
      <c r="L233" s="61">
        <v>30</v>
      </c>
      <c r="M233" s="61">
        <v>30</v>
      </c>
      <c r="N233" s="61">
        <v>28201</v>
      </c>
      <c r="O233" s="61" t="str">
        <f>VLOOKUP(N233,'#材料'!A:B,2,FALSE)</f>
        <v>深渊票</v>
      </c>
      <c r="P233" s="61">
        <v>50</v>
      </c>
    </row>
    <row r="234" spans="6:16" s="61" customFormat="1">
      <c r="F234" s="62"/>
      <c r="G234" s="62"/>
      <c r="J234" s="74"/>
      <c r="N234" s="64">
        <v>34092</v>
      </c>
      <c r="O234" s="61" t="str">
        <f>VLOOKUP(N234,'#材料'!A:B,2,FALSE)</f>
        <v>传说英雄碎片自选包</v>
      </c>
      <c r="P234" s="61">
        <v>2</v>
      </c>
    </row>
    <row r="235" spans="6:16" s="61" customFormat="1">
      <c r="F235" s="62"/>
      <c r="G235" s="62"/>
      <c r="I235" s="61">
        <v>18</v>
      </c>
      <c r="J235" s="74" t="s">
        <v>1104</v>
      </c>
      <c r="L235" s="61">
        <v>30</v>
      </c>
      <c r="M235" s="61">
        <v>30</v>
      </c>
      <c r="N235" s="61">
        <v>28201</v>
      </c>
      <c r="O235" s="61" t="str">
        <f>VLOOKUP(N235,'#材料'!A:B,2,FALSE)</f>
        <v>深渊票</v>
      </c>
      <c r="P235" s="61">
        <v>50</v>
      </c>
    </row>
    <row r="236" spans="6:16" s="61" customFormat="1">
      <c r="F236" s="62"/>
      <c r="G236" s="62"/>
      <c r="J236" s="74"/>
      <c r="N236" s="64">
        <v>34092</v>
      </c>
      <c r="O236" s="61" t="str">
        <f>VLOOKUP(N236,'#材料'!A:B,2,FALSE)</f>
        <v>传说英雄碎片自选包</v>
      </c>
      <c r="P236" s="61">
        <v>2</v>
      </c>
    </row>
    <row r="237" spans="6:16" s="61" customFormat="1">
      <c r="F237" s="62"/>
      <c r="G237" s="62"/>
      <c r="I237" s="61">
        <v>19</v>
      </c>
      <c r="J237" s="74" t="s">
        <v>1104</v>
      </c>
      <c r="L237" s="61">
        <v>30</v>
      </c>
      <c r="M237" s="61">
        <v>30</v>
      </c>
      <c r="N237" s="61">
        <v>28201</v>
      </c>
      <c r="O237" s="61" t="str">
        <f>VLOOKUP(N237,'#材料'!A:B,2,FALSE)</f>
        <v>深渊票</v>
      </c>
      <c r="P237" s="61">
        <v>50</v>
      </c>
    </row>
    <row r="238" spans="6:16" s="61" customFormat="1">
      <c r="F238" s="62"/>
      <c r="G238" s="62"/>
      <c r="J238" s="74"/>
      <c r="N238" s="64">
        <v>34092</v>
      </c>
      <c r="O238" s="61" t="str">
        <f>VLOOKUP(N238,'#材料'!A:B,2,FALSE)</f>
        <v>传说英雄碎片自选包</v>
      </c>
      <c r="P238" s="61">
        <v>2</v>
      </c>
    </row>
    <row r="239" spans="6:16" s="61" customFormat="1">
      <c r="F239" s="62"/>
      <c r="G239" s="62"/>
      <c r="I239" s="61">
        <v>20</v>
      </c>
      <c r="J239" s="74" t="s">
        <v>1104</v>
      </c>
      <c r="L239" s="61">
        <v>30</v>
      </c>
      <c r="M239" s="61">
        <v>30</v>
      </c>
      <c r="N239" s="61">
        <v>28201</v>
      </c>
      <c r="O239" s="61" t="str">
        <f>VLOOKUP(N239,'#材料'!A:B,2,FALSE)</f>
        <v>深渊票</v>
      </c>
      <c r="P239" s="61">
        <v>50</v>
      </c>
    </row>
    <row r="240" spans="6:16" s="61" customFormat="1">
      <c r="F240" s="62"/>
      <c r="G240" s="62"/>
      <c r="J240" s="74"/>
      <c r="N240" s="64">
        <v>34092</v>
      </c>
      <c r="O240" s="61" t="str">
        <f>VLOOKUP(N240,'#材料'!A:B,2,FALSE)</f>
        <v>传说英雄碎片自选包</v>
      </c>
      <c r="P240" s="61">
        <v>2</v>
      </c>
    </row>
    <row r="241" spans="6:16" s="61" customFormat="1">
      <c r="F241" s="62"/>
      <c r="G241" s="62"/>
      <c r="I241" s="61">
        <v>21</v>
      </c>
      <c r="J241" s="74" t="s">
        <v>1104</v>
      </c>
      <c r="L241" s="61">
        <v>30</v>
      </c>
      <c r="M241" s="61">
        <v>30</v>
      </c>
      <c r="N241" s="61">
        <v>28201</v>
      </c>
      <c r="O241" s="61" t="str">
        <f>VLOOKUP(N241,'#材料'!A:B,2,FALSE)</f>
        <v>深渊票</v>
      </c>
      <c r="P241" s="61">
        <v>50</v>
      </c>
    </row>
    <row r="242" spans="6:16" s="61" customFormat="1">
      <c r="F242" s="62"/>
      <c r="G242" s="62"/>
      <c r="J242" s="74"/>
      <c r="N242" s="64">
        <v>34093</v>
      </c>
      <c r="O242" s="61" t="str">
        <f>VLOOKUP(N242,'#材料'!A:B,2,FALSE)</f>
        <v>神话英雄碎片自选包</v>
      </c>
      <c r="P242" s="61">
        <v>1</v>
      </c>
    </row>
    <row r="243" spans="6:16" s="61" customFormat="1">
      <c r="F243" s="62"/>
      <c r="G243" s="62"/>
      <c r="I243" s="61">
        <v>22</v>
      </c>
      <c r="J243" s="74" t="s">
        <v>1104</v>
      </c>
      <c r="L243" s="61">
        <v>30</v>
      </c>
      <c r="M243" s="61">
        <v>30</v>
      </c>
      <c r="N243" s="61">
        <v>28201</v>
      </c>
      <c r="O243" s="61" t="str">
        <f>VLOOKUP(N243,'#材料'!A:B,2,FALSE)</f>
        <v>深渊票</v>
      </c>
      <c r="P243" s="61">
        <v>50</v>
      </c>
    </row>
    <row r="244" spans="6:16" s="61" customFormat="1">
      <c r="F244" s="62"/>
      <c r="G244" s="62"/>
      <c r="J244" s="74"/>
      <c r="N244" s="64">
        <v>34093</v>
      </c>
      <c r="O244" s="61" t="str">
        <f>VLOOKUP(N244,'#材料'!A:B,2,FALSE)</f>
        <v>神话英雄碎片自选包</v>
      </c>
      <c r="P244" s="61">
        <v>1</v>
      </c>
    </row>
    <row r="245" spans="6:16" s="61" customFormat="1">
      <c r="F245" s="62"/>
      <c r="G245" s="62"/>
      <c r="I245" s="61">
        <v>23</v>
      </c>
      <c r="J245" s="74" t="s">
        <v>1104</v>
      </c>
      <c r="L245" s="61">
        <v>30</v>
      </c>
      <c r="M245" s="61">
        <v>30</v>
      </c>
      <c r="N245" s="61">
        <v>28201</v>
      </c>
      <c r="O245" s="61" t="str">
        <f>VLOOKUP(N245,'#材料'!A:B,2,FALSE)</f>
        <v>深渊票</v>
      </c>
      <c r="P245" s="61">
        <v>50</v>
      </c>
    </row>
    <row r="246" spans="6:16" s="61" customFormat="1">
      <c r="F246" s="62"/>
      <c r="G246" s="62"/>
      <c r="J246" s="74"/>
      <c r="N246" s="64">
        <v>34093</v>
      </c>
      <c r="O246" s="61" t="str">
        <f>VLOOKUP(N246,'#材料'!A:B,2,FALSE)</f>
        <v>神话英雄碎片自选包</v>
      </c>
      <c r="P246" s="61">
        <v>1</v>
      </c>
    </row>
    <row r="247" spans="6:16" s="61" customFormat="1">
      <c r="F247" s="62"/>
      <c r="G247" s="62"/>
      <c r="I247" s="61">
        <v>24</v>
      </c>
      <c r="J247" s="74" t="s">
        <v>1104</v>
      </c>
      <c r="L247" s="61">
        <v>30</v>
      </c>
      <c r="M247" s="61">
        <v>30</v>
      </c>
      <c r="N247" s="61">
        <v>28201</v>
      </c>
      <c r="O247" s="61" t="str">
        <f>VLOOKUP(N247,'#材料'!A:B,2,FALSE)</f>
        <v>深渊票</v>
      </c>
      <c r="P247" s="61">
        <v>50</v>
      </c>
    </row>
    <row r="248" spans="6:16" s="61" customFormat="1">
      <c r="F248" s="62"/>
      <c r="G248" s="62"/>
      <c r="J248" s="74"/>
      <c r="N248" s="64">
        <v>34093</v>
      </c>
      <c r="O248" s="61" t="str">
        <f>VLOOKUP(N248,'#材料'!A:B,2,FALSE)</f>
        <v>神话英雄碎片自选包</v>
      </c>
      <c r="P248" s="61">
        <v>1</v>
      </c>
    </row>
    <row r="249" spans="6:16" s="61" customFormat="1">
      <c r="F249" s="62"/>
      <c r="G249" s="62"/>
      <c r="I249" s="61">
        <v>25</v>
      </c>
      <c r="J249" s="74" t="s">
        <v>1104</v>
      </c>
      <c r="L249" s="61">
        <v>30</v>
      </c>
      <c r="M249" s="61">
        <v>30</v>
      </c>
      <c r="N249" s="61">
        <v>28201</v>
      </c>
      <c r="O249" s="61" t="str">
        <f>VLOOKUP(N249,'#材料'!A:B,2,FALSE)</f>
        <v>深渊票</v>
      </c>
      <c r="P249" s="61">
        <v>50</v>
      </c>
    </row>
    <row r="250" spans="6:16" s="61" customFormat="1">
      <c r="F250" s="62"/>
      <c r="G250" s="62"/>
      <c r="J250" s="74"/>
      <c r="N250" s="64">
        <v>34093</v>
      </c>
      <c r="O250" s="61" t="str">
        <f>VLOOKUP(N250,'#材料'!A:B,2,FALSE)</f>
        <v>神话英雄碎片自选包</v>
      </c>
      <c r="P250" s="61">
        <v>1</v>
      </c>
    </row>
    <row r="251" spans="6:16" s="61" customFormat="1">
      <c r="F251" s="62"/>
      <c r="G251" s="62"/>
      <c r="I251" s="61">
        <v>26</v>
      </c>
      <c r="J251" s="74" t="s">
        <v>1104</v>
      </c>
      <c r="L251" s="61">
        <v>30</v>
      </c>
      <c r="M251" s="61">
        <v>30</v>
      </c>
      <c r="N251" s="61">
        <v>28201</v>
      </c>
      <c r="O251" s="61" t="str">
        <f>VLOOKUP(N251,'#材料'!A:B,2,FALSE)</f>
        <v>深渊票</v>
      </c>
      <c r="P251" s="61">
        <v>50</v>
      </c>
    </row>
    <row r="252" spans="6:16" s="61" customFormat="1">
      <c r="F252" s="62"/>
      <c r="G252" s="62"/>
      <c r="J252" s="74"/>
      <c r="N252" s="64">
        <v>34093</v>
      </c>
      <c r="O252" s="61" t="str">
        <f>VLOOKUP(N252,'#材料'!A:B,2,FALSE)</f>
        <v>神话英雄碎片自选包</v>
      </c>
      <c r="P252" s="61">
        <v>1</v>
      </c>
    </row>
    <row r="253" spans="6:16" s="61" customFormat="1">
      <c r="F253" s="62"/>
      <c r="G253" s="62"/>
      <c r="I253" s="61">
        <v>27</v>
      </c>
      <c r="J253" s="74" t="s">
        <v>1104</v>
      </c>
      <c r="L253" s="61">
        <v>30</v>
      </c>
      <c r="M253" s="61">
        <v>30</v>
      </c>
      <c r="N253" s="61">
        <v>28201</v>
      </c>
      <c r="O253" s="61" t="str">
        <f>VLOOKUP(N253,'#材料'!A:B,2,FALSE)</f>
        <v>深渊票</v>
      </c>
      <c r="P253" s="61">
        <v>50</v>
      </c>
    </row>
    <row r="254" spans="6:16" s="61" customFormat="1">
      <c r="F254" s="62"/>
      <c r="G254" s="62"/>
      <c r="J254" s="74"/>
      <c r="N254" s="64">
        <v>34093</v>
      </c>
      <c r="O254" s="61" t="str">
        <f>VLOOKUP(N254,'#材料'!A:B,2,FALSE)</f>
        <v>神话英雄碎片自选包</v>
      </c>
      <c r="P254" s="61">
        <v>1</v>
      </c>
    </row>
    <row r="255" spans="6:16" s="61" customFormat="1">
      <c r="F255" s="62"/>
      <c r="G255" s="62"/>
      <c r="I255" s="61">
        <v>28</v>
      </c>
      <c r="J255" s="74" t="s">
        <v>1104</v>
      </c>
      <c r="L255" s="61">
        <v>30</v>
      </c>
      <c r="M255" s="61">
        <v>30</v>
      </c>
      <c r="N255" s="61">
        <v>28201</v>
      </c>
      <c r="O255" s="61" t="str">
        <f>VLOOKUP(N255,'#材料'!A:B,2,FALSE)</f>
        <v>深渊票</v>
      </c>
      <c r="P255" s="61">
        <v>50</v>
      </c>
    </row>
    <row r="256" spans="6:16" s="61" customFormat="1">
      <c r="F256" s="62"/>
      <c r="G256" s="62"/>
      <c r="J256" s="74"/>
      <c r="N256" s="64">
        <v>34093</v>
      </c>
      <c r="O256" s="61" t="str">
        <f>VLOOKUP(N256,'#材料'!A:B,2,FALSE)</f>
        <v>神话英雄碎片自选包</v>
      </c>
      <c r="P256" s="61">
        <v>1</v>
      </c>
    </row>
    <row r="257" spans="1:16" s="61" customFormat="1">
      <c r="F257" s="62"/>
      <c r="G257" s="62"/>
      <c r="I257" s="61">
        <v>29</v>
      </c>
      <c r="J257" s="74" t="s">
        <v>1104</v>
      </c>
      <c r="L257" s="61">
        <v>30</v>
      </c>
      <c r="M257" s="61">
        <v>30</v>
      </c>
      <c r="N257" s="61">
        <v>28201</v>
      </c>
      <c r="O257" s="61" t="str">
        <f>VLOOKUP(N257,'#材料'!A:B,2,FALSE)</f>
        <v>深渊票</v>
      </c>
      <c r="P257" s="61">
        <v>50</v>
      </c>
    </row>
    <row r="258" spans="1:16" s="61" customFormat="1">
      <c r="F258" s="62"/>
      <c r="G258" s="62"/>
      <c r="J258" s="74"/>
      <c r="N258" s="64">
        <v>34093</v>
      </c>
      <c r="O258" s="61" t="str">
        <f>VLOOKUP(N258,'#材料'!A:B,2,FALSE)</f>
        <v>神话英雄碎片自选包</v>
      </c>
      <c r="P258" s="61">
        <v>1</v>
      </c>
    </row>
    <row r="259" spans="1:16" s="61" customFormat="1">
      <c r="F259" s="62"/>
      <c r="G259" s="62"/>
      <c r="I259" s="61">
        <v>30</v>
      </c>
      <c r="J259" s="74" t="s">
        <v>1104</v>
      </c>
      <c r="L259" s="61">
        <v>30</v>
      </c>
      <c r="M259" s="61">
        <v>30</v>
      </c>
      <c r="N259" s="61">
        <v>28201</v>
      </c>
      <c r="O259" s="61" t="str">
        <f>VLOOKUP(N259,'#材料'!A:B,2,FALSE)</f>
        <v>深渊票</v>
      </c>
      <c r="P259" s="61">
        <v>50</v>
      </c>
    </row>
    <row r="260" spans="1:16" s="61" customFormat="1">
      <c r="F260" s="62"/>
      <c r="G260" s="62"/>
      <c r="J260" s="74"/>
      <c r="N260" s="64">
        <v>34093</v>
      </c>
      <c r="O260" s="61" t="str">
        <f>VLOOKUP(N260,'#材料'!A:B,2,FALSE)</f>
        <v>神话英雄碎片自选包</v>
      </c>
      <c r="P260" s="61">
        <v>1</v>
      </c>
    </row>
    <row r="261" spans="1:16" s="61" customFormat="1">
      <c r="F261" s="62"/>
      <c r="G261" s="62"/>
      <c r="I261" s="61">
        <v>31</v>
      </c>
      <c r="J261" s="74" t="s">
        <v>1104</v>
      </c>
      <c r="L261" s="61">
        <v>30</v>
      </c>
      <c r="M261" s="61">
        <v>30</v>
      </c>
      <c r="N261" s="61">
        <v>28201</v>
      </c>
      <c r="O261" s="61" t="str">
        <f>VLOOKUP(N261,'#材料'!A:B,2,FALSE)</f>
        <v>深渊票</v>
      </c>
      <c r="P261" s="61">
        <v>50</v>
      </c>
    </row>
    <row r="262" spans="1:16" s="61" customFormat="1">
      <c r="F262" s="62"/>
      <c r="G262" s="62"/>
      <c r="J262" s="74"/>
      <c r="N262" s="64">
        <v>34093</v>
      </c>
      <c r="O262" s="61" t="str">
        <f>VLOOKUP(N262,'#材料'!A:B,2,FALSE)</f>
        <v>神话英雄碎片自选包</v>
      </c>
      <c r="P262" s="61">
        <v>1</v>
      </c>
    </row>
    <row r="263" spans="1:16" s="59" customFormat="1">
      <c r="A263" s="59">
        <v>415</v>
      </c>
      <c r="B263" s="59" t="s">
        <v>1082</v>
      </c>
      <c r="C263" s="59">
        <v>3</v>
      </c>
      <c r="D263" s="75" t="s">
        <v>1081</v>
      </c>
      <c r="F263" s="60" t="s">
        <v>1090</v>
      </c>
      <c r="G263" s="60" t="s">
        <v>1089</v>
      </c>
      <c r="I263" s="59">
        <v>1</v>
      </c>
      <c r="J263" s="59" t="s">
        <v>106</v>
      </c>
      <c r="L263" s="59">
        <v>2000</v>
      </c>
      <c r="M263" s="59">
        <v>2000</v>
      </c>
      <c r="N263" s="66">
        <v>35201</v>
      </c>
      <c r="O263" s="59" t="str">
        <f>VLOOKUP(N263,'#材料'!A:B,2,FALSE)</f>
        <v>白羊座宝箱</v>
      </c>
      <c r="P263" s="66">
        <v>5</v>
      </c>
    </row>
    <row r="264" spans="1:16">
      <c r="N264" s="63">
        <v>21011</v>
      </c>
      <c r="O264" s="61" t="str">
        <f>VLOOKUP(N264,'#材料'!A:B,2,FALSE)</f>
        <v>范海辛碎片</v>
      </c>
      <c r="P264" s="67">
        <v>10</v>
      </c>
    </row>
    <row r="265" spans="1:16">
      <c r="I265" s="57">
        <v>2</v>
      </c>
      <c r="J265" s="57" t="s">
        <v>717</v>
      </c>
      <c r="L265" s="57">
        <v>6000</v>
      </c>
      <c r="M265" s="57">
        <v>6000</v>
      </c>
      <c r="N265" s="63">
        <v>35201</v>
      </c>
      <c r="O265" s="61" t="str">
        <f>VLOOKUP(N265,'#材料'!A:B,2,FALSE)</f>
        <v>白羊座宝箱</v>
      </c>
      <c r="P265" s="67">
        <v>5</v>
      </c>
    </row>
    <row r="266" spans="1:16">
      <c r="N266" s="63">
        <v>21011</v>
      </c>
      <c r="O266" s="61" t="str">
        <f>VLOOKUP(N266,'#材料'!A:B,2,FALSE)</f>
        <v>范海辛碎片</v>
      </c>
      <c r="P266" s="67">
        <v>10</v>
      </c>
    </row>
    <row r="267" spans="1:16">
      <c r="I267" s="57">
        <v>3</v>
      </c>
      <c r="J267" s="57" t="s">
        <v>716</v>
      </c>
      <c r="L267" s="57">
        <v>12000</v>
      </c>
      <c r="M267" s="57">
        <v>12000</v>
      </c>
      <c r="N267" s="63">
        <v>35201</v>
      </c>
      <c r="O267" s="61" t="str">
        <f>VLOOKUP(N267,'#材料'!A:B,2,FALSE)</f>
        <v>白羊座宝箱</v>
      </c>
      <c r="P267" s="67">
        <v>10</v>
      </c>
    </row>
    <row r="268" spans="1:16">
      <c r="N268" s="63">
        <v>21011</v>
      </c>
      <c r="O268" s="61" t="str">
        <f>VLOOKUP(N268,'#材料'!A:B,2,FALSE)</f>
        <v>范海辛碎片</v>
      </c>
      <c r="P268" s="67">
        <v>10</v>
      </c>
    </row>
    <row r="269" spans="1:16">
      <c r="I269" s="57">
        <v>4</v>
      </c>
      <c r="J269" s="57" t="s">
        <v>715</v>
      </c>
      <c r="L269" s="57">
        <v>20000</v>
      </c>
      <c r="M269" s="57">
        <v>20000</v>
      </c>
      <c r="N269" s="63">
        <v>35201</v>
      </c>
      <c r="O269" s="61" t="str">
        <f>VLOOKUP(N269,'#材料'!A:B,2,FALSE)</f>
        <v>白羊座宝箱</v>
      </c>
      <c r="P269" s="63">
        <v>10</v>
      </c>
    </row>
    <row r="270" spans="1:16">
      <c r="N270" s="63">
        <v>21011</v>
      </c>
      <c r="O270" s="61" t="str">
        <f>VLOOKUP(N270,'#材料'!A:B,2,FALSE)</f>
        <v>范海辛碎片</v>
      </c>
      <c r="P270" s="57">
        <v>20</v>
      </c>
    </row>
    <row r="271" spans="1:16">
      <c r="I271" s="57">
        <v>5</v>
      </c>
      <c r="J271" s="57" t="s">
        <v>714</v>
      </c>
      <c r="L271" s="57">
        <v>30000</v>
      </c>
      <c r="M271" s="57">
        <v>30000</v>
      </c>
      <c r="N271" s="63">
        <v>35201</v>
      </c>
      <c r="O271" s="61" t="str">
        <f>VLOOKUP(N271,'#材料'!A:B,2,FALSE)</f>
        <v>白羊座宝箱</v>
      </c>
      <c r="P271" s="61">
        <v>20</v>
      </c>
    </row>
    <row r="272" spans="1:16">
      <c r="N272" s="57">
        <v>21011</v>
      </c>
      <c r="O272" s="61" t="str">
        <f>VLOOKUP(N272,'#材料'!A:B,2,FALSE)</f>
        <v>范海辛碎片</v>
      </c>
      <c r="P272" s="57">
        <v>20</v>
      </c>
    </row>
    <row r="273" spans="1:16">
      <c r="I273" s="57">
        <v>6</v>
      </c>
      <c r="J273" s="57" t="s">
        <v>713</v>
      </c>
      <c r="L273" s="57">
        <v>50000</v>
      </c>
      <c r="M273" s="57">
        <v>50000</v>
      </c>
      <c r="N273" s="63">
        <v>35201</v>
      </c>
      <c r="O273" s="61" t="str">
        <f>VLOOKUP(N273,'#材料'!A:B,2,FALSE)</f>
        <v>白羊座宝箱</v>
      </c>
      <c r="P273" s="61">
        <v>30</v>
      </c>
    </row>
    <row r="274" spans="1:16">
      <c r="N274" s="57">
        <v>21011</v>
      </c>
      <c r="O274" s="61" t="str">
        <f>VLOOKUP(N274,'#材料'!A:B,2,FALSE)</f>
        <v>范海辛碎片</v>
      </c>
      <c r="P274" s="57">
        <v>20</v>
      </c>
    </row>
    <row r="275" spans="1:16">
      <c r="I275" s="57">
        <v>7</v>
      </c>
      <c r="J275" s="74" t="s">
        <v>1095</v>
      </c>
      <c r="L275" s="57">
        <v>80000</v>
      </c>
      <c r="M275" s="57">
        <v>80000</v>
      </c>
      <c r="N275" s="57">
        <v>35201</v>
      </c>
      <c r="O275" s="61" t="str">
        <f>VLOOKUP(N275,'#材料'!A:B,2,FALSE)</f>
        <v>白羊座宝箱</v>
      </c>
      <c r="P275" s="57">
        <v>50</v>
      </c>
    </row>
    <row r="276" spans="1:16">
      <c r="N276" s="57">
        <v>21011</v>
      </c>
      <c r="O276" s="61" t="str">
        <f>VLOOKUP(N276,'#材料'!A:B,2,FALSE)</f>
        <v>范海辛碎片</v>
      </c>
      <c r="P276" s="57">
        <v>30</v>
      </c>
    </row>
    <row r="277" spans="1:16" s="68" customFormat="1">
      <c r="A277" s="68">
        <v>416</v>
      </c>
      <c r="B277" s="68" t="s">
        <v>1452</v>
      </c>
      <c r="C277" s="68">
        <v>20</v>
      </c>
      <c r="D277" s="68" t="s">
        <v>1454</v>
      </c>
      <c r="F277" s="69" t="s">
        <v>886</v>
      </c>
      <c r="G277" s="69" t="s">
        <v>1450</v>
      </c>
      <c r="H277" s="72">
        <v>29010</v>
      </c>
      <c r="I277" s="68">
        <v>1</v>
      </c>
      <c r="J277" s="68" t="str">
        <f t="shared" ref="J277:J283" si="2">"消耗"&amp;L277&amp;"个仙草兑换"</f>
        <v>消耗30个仙草兑换</v>
      </c>
      <c r="K277" s="68">
        <v>-1</v>
      </c>
      <c r="L277" s="68">
        <v>30</v>
      </c>
      <c r="M277" s="68">
        <v>30</v>
      </c>
      <c r="N277" s="72">
        <v>33001</v>
      </c>
      <c r="O277" s="68" t="str">
        <f>VLOOKUP(N277,'#材料'!A:B,2,FALSE)</f>
        <v>普通进阶箱</v>
      </c>
      <c r="P277" s="70">
        <v>10</v>
      </c>
    </row>
    <row r="278" spans="1:16">
      <c r="F278" s="57"/>
      <c r="G278" s="73"/>
      <c r="I278" s="57">
        <v>2</v>
      </c>
      <c r="J278" s="61" t="str">
        <f t="shared" si="2"/>
        <v>消耗60个仙草兑换</v>
      </c>
      <c r="K278" s="57">
        <v>-1</v>
      </c>
      <c r="L278" s="57">
        <v>60</v>
      </c>
      <c r="M278" s="57">
        <v>60</v>
      </c>
      <c r="N278" s="73">
        <v>33002</v>
      </c>
      <c r="O278" s="61" t="str">
        <f>VLOOKUP(N278,'#材料'!A:B,2,FALSE)</f>
        <v>优秀进阶箱</v>
      </c>
      <c r="P278" s="63">
        <v>10</v>
      </c>
    </row>
    <row r="279" spans="1:16">
      <c r="F279" s="57"/>
      <c r="G279" s="73"/>
      <c r="I279" s="57">
        <v>3</v>
      </c>
      <c r="J279" s="61" t="str">
        <f t="shared" si="2"/>
        <v>消耗90个仙草兑换</v>
      </c>
      <c r="K279" s="57">
        <v>-1</v>
      </c>
      <c r="L279" s="57">
        <v>90</v>
      </c>
      <c r="M279" s="57">
        <v>90</v>
      </c>
      <c r="N279" s="73">
        <v>33003</v>
      </c>
      <c r="O279" s="61" t="str">
        <f>VLOOKUP(N279,'#材料'!A:B,2,FALSE)</f>
        <v>精良进阶箱</v>
      </c>
      <c r="P279" s="63">
        <v>10</v>
      </c>
    </row>
    <row r="280" spans="1:16">
      <c r="F280" s="57"/>
      <c r="G280" s="73"/>
      <c r="I280" s="57">
        <v>4</v>
      </c>
      <c r="J280" s="61" t="str">
        <f t="shared" si="2"/>
        <v>消耗120个仙草兑换</v>
      </c>
      <c r="K280" s="57">
        <v>3</v>
      </c>
      <c r="L280" s="57">
        <v>120</v>
      </c>
      <c r="M280" s="57">
        <v>120</v>
      </c>
      <c r="N280" s="73">
        <v>33004</v>
      </c>
      <c r="O280" s="61" t="str">
        <f>VLOOKUP(N280,'#材料'!A:B,2,FALSE)</f>
        <v>史诗进阶箱</v>
      </c>
      <c r="P280" s="63">
        <v>10</v>
      </c>
    </row>
    <row r="281" spans="1:16">
      <c r="F281" s="57"/>
      <c r="G281" s="73"/>
      <c r="I281" s="57">
        <v>5</v>
      </c>
      <c r="J281" s="61" t="str">
        <f t="shared" si="2"/>
        <v>消耗150个仙草兑换</v>
      </c>
      <c r="K281" s="57">
        <v>3</v>
      </c>
      <c r="L281" s="57">
        <v>150</v>
      </c>
      <c r="M281" s="57">
        <v>150</v>
      </c>
      <c r="N281" s="73">
        <v>33005</v>
      </c>
      <c r="O281" s="61" t="str">
        <f>VLOOKUP(N281,'#材料'!A:B,2,FALSE)</f>
        <v>传说进阶箱</v>
      </c>
      <c r="P281" s="63">
        <v>10</v>
      </c>
    </row>
    <row r="282" spans="1:16">
      <c r="F282" s="57"/>
      <c r="G282" s="73"/>
      <c r="I282" s="57">
        <v>6</v>
      </c>
      <c r="J282" s="61" t="str">
        <f t="shared" si="2"/>
        <v>消耗666个仙草兑换</v>
      </c>
      <c r="K282" s="57">
        <v>1</v>
      </c>
      <c r="L282" s="57">
        <v>666</v>
      </c>
      <c r="M282" s="57">
        <v>666</v>
      </c>
      <c r="N282" s="63">
        <v>39006</v>
      </c>
      <c r="O282" s="61" t="str">
        <f>VLOOKUP(N282,'#材料'!A:B,2,FALSE)</f>
        <v>强化+10券</v>
      </c>
      <c r="P282" s="63">
        <v>1</v>
      </c>
    </row>
    <row r="283" spans="1:16">
      <c r="F283" s="57"/>
      <c r="G283" s="73"/>
      <c r="I283" s="57">
        <v>7</v>
      </c>
      <c r="J283" s="61" t="str">
        <f t="shared" si="2"/>
        <v>消耗100个仙草兑换</v>
      </c>
      <c r="K283" s="57">
        <v>-1</v>
      </c>
      <c r="L283" s="57">
        <v>100</v>
      </c>
      <c r="M283" s="57">
        <v>100</v>
      </c>
      <c r="N283" s="63">
        <v>28001</v>
      </c>
      <c r="O283" s="61" t="str">
        <f>VLOOKUP(N283,'#材料'!A:B,2,FALSE)</f>
        <v>副本钥匙</v>
      </c>
      <c r="P283" s="63">
        <v>20</v>
      </c>
    </row>
    <row r="284" spans="1:16" s="68" customFormat="1">
      <c r="A284" s="68">
        <v>417</v>
      </c>
      <c r="B284" s="68" t="s">
        <v>1453</v>
      </c>
      <c r="C284" s="68">
        <v>20</v>
      </c>
      <c r="D284" s="68" t="s">
        <v>1455</v>
      </c>
      <c r="F284" s="69" t="s">
        <v>1449</v>
      </c>
      <c r="G284" s="69" t="s">
        <v>1451</v>
      </c>
      <c r="H284" s="72">
        <v>29011</v>
      </c>
      <c r="I284" s="68">
        <v>1</v>
      </c>
      <c r="J284" s="68" t="str">
        <f t="shared" ref="J284:J291" si="3">"消耗"&amp;L284&amp;"个方块兑换"</f>
        <v>消耗100个方块兑换</v>
      </c>
      <c r="K284" s="68">
        <v>-1</v>
      </c>
      <c r="L284" s="68">
        <v>100</v>
      </c>
      <c r="M284" s="68">
        <v>100</v>
      </c>
      <c r="N284" s="76">
        <v>24101</v>
      </c>
      <c r="O284" s="68" t="str">
        <f>VLOOKUP(N284,'#材料'!A:B,2,FALSE)</f>
        <v>普通技能石</v>
      </c>
      <c r="P284" s="77">
        <v>20</v>
      </c>
    </row>
    <row r="285" spans="1:16">
      <c r="F285" s="57"/>
      <c r="G285" s="73"/>
      <c r="I285" s="57">
        <v>2</v>
      </c>
      <c r="J285" s="61" t="str">
        <f t="shared" si="3"/>
        <v>消耗300个方块兑换</v>
      </c>
      <c r="K285" s="57">
        <v>5</v>
      </c>
      <c r="L285" s="57">
        <v>300</v>
      </c>
      <c r="M285" s="57">
        <v>300</v>
      </c>
      <c r="N285" s="11">
        <v>24102</v>
      </c>
      <c r="O285" s="61" t="str">
        <f>VLOOKUP(N285,'#材料'!A:B,2,FALSE)</f>
        <v>史诗技能石</v>
      </c>
      <c r="P285" s="33">
        <v>20</v>
      </c>
    </row>
    <row r="286" spans="1:16">
      <c r="F286" s="57"/>
      <c r="G286" s="73"/>
      <c r="I286" s="57">
        <v>3</v>
      </c>
      <c r="J286" s="61" t="str">
        <f t="shared" si="3"/>
        <v>消耗500个方块兑换</v>
      </c>
      <c r="K286" s="57">
        <v>3</v>
      </c>
      <c r="L286" s="57">
        <v>500</v>
      </c>
      <c r="M286" s="57">
        <v>500</v>
      </c>
      <c r="N286" s="11">
        <v>24103</v>
      </c>
      <c r="O286" s="61" t="str">
        <f>VLOOKUP(N286,'#材料'!A:B,2,FALSE)</f>
        <v>传说技能石</v>
      </c>
      <c r="P286" s="33">
        <v>20</v>
      </c>
    </row>
    <row r="287" spans="1:16">
      <c r="F287" s="57"/>
      <c r="G287" s="73"/>
      <c r="I287" s="57">
        <v>4</v>
      </c>
      <c r="J287" s="61" t="str">
        <f t="shared" si="3"/>
        <v>消耗1000个方块兑换</v>
      </c>
      <c r="K287" s="57">
        <v>1</v>
      </c>
      <c r="L287" s="57">
        <v>1000</v>
      </c>
      <c r="M287" s="57">
        <v>1000</v>
      </c>
      <c r="N287" s="11">
        <v>24104</v>
      </c>
      <c r="O287" s="61" t="str">
        <f>VLOOKUP(N287,'#材料'!A:B,2,FALSE)</f>
        <v>神话技能石</v>
      </c>
      <c r="P287" s="33">
        <v>20</v>
      </c>
    </row>
    <row r="288" spans="1:16">
      <c r="F288" s="57"/>
      <c r="G288" s="73"/>
      <c r="I288" s="57">
        <v>5</v>
      </c>
      <c r="J288" s="61" t="str">
        <f t="shared" si="3"/>
        <v>消耗200个方块兑换</v>
      </c>
      <c r="K288" s="57">
        <v>-1</v>
      </c>
      <c r="L288" s="57">
        <v>200</v>
      </c>
      <c r="M288" s="57">
        <v>200</v>
      </c>
      <c r="N288">
        <v>28201</v>
      </c>
      <c r="O288" s="61" t="str">
        <f>VLOOKUP(N288,'#材料'!A:B,2,FALSE)</f>
        <v>深渊票</v>
      </c>
      <c r="P288" s="33">
        <v>100</v>
      </c>
    </row>
    <row r="289" spans="1:16">
      <c r="F289" s="57"/>
      <c r="G289" s="73"/>
      <c r="I289" s="57">
        <v>6</v>
      </c>
      <c r="J289" s="61" t="str">
        <f t="shared" si="3"/>
        <v>消耗250个方块兑换</v>
      </c>
      <c r="K289" s="57">
        <v>1</v>
      </c>
      <c r="L289" s="57">
        <v>250</v>
      </c>
      <c r="M289" s="57">
        <v>250</v>
      </c>
      <c r="N289" s="63">
        <v>10103</v>
      </c>
      <c r="O289" s="61" t="str">
        <f>VLOOKUP(N289,'#材料'!A:B,2,FALSE)</f>
        <v>执政官之杖</v>
      </c>
      <c r="P289" s="63">
        <v>1</v>
      </c>
    </row>
    <row r="290" spans="1:16">
      <c r="I290" s="57">
        <v>7</v>
      </c>
      <c r="J290" s="61" t="str">
        <f t="shared" si="3"/>
        <v>消耗100个方块兑换</v>
      </c>
      <c r="K290" s="57">
        <v>10</v>
      </c>
      <c r="L290" s="57">
        <v>100</v>
      </c>
      <c r="M290" s="57">
        <v>100</v>
      </c>
      <c r="N290" s="63">
        <v>29012</v>
      </c>
      <c r="O290" s="61" t="str">
        <f>VLOOKUP(N290,'#材料'!A:B,2,FALSE)</f>
        <v>执政官之证</v>
      </c>
      <c r="P290" s="63">
        <v>30</v>
      </c>
    </row>
    <row r="291" spans="1:16">
      <c r="I291" s="57">
        <v>8</v>
      </c>
      <c r="J291" s="61" t="str">
        <f t="shared" si="3"/>
        <v>消耗100个方块兑换</v>
      </c>
      <c r="K291" s="74">
        <v>10</v>
      </c>
      <c r="L291" s="74">
        <v>100</v>
      </c>
      <c r="M291" s="74">
        <v>100</v>
      </c>
      <c r="N291" s="63">
        <v>29009</v>
      </c>
      <c r="O291" s="61" t="str">
        <f>VLOOKUP(N291,'#材料'!A:B,2,FALSE)</f>
        <v>云</v>
      </c>
      <c r="P291" s="63">
        <v>10</v>
      </c>
    </row>
    <row r="292" spans="1:16" s="59" customFormat="1">
      <c r="A292" s="59">
        <v>418</v>
      </c>
      <c r="B292" s="59" t="s">
        <v>705</v>
      </c>
      <c r="C292" s="59">
        <v>27</v>
      </c>
      <c r="D292" s="59" t="s">
        <v>704</v>
      </c>
      <c r="E292" s="59">
        <v>1</v>
      </c>
      <c r="F292" s="60" t="s">
        <v>1456</v>
      </c>
      <c r="G292" s="60" t="s">
        <v>1457</v>
      </c>
      <c r="I292" s="59">
        <v>1</v>
      </c>
      <c r="J292" s="59" t="s">
        <v>1458</v>
      </c>
      <c r="L292" s="59">
        <v>10</v>
      </c>
      <c r="M292" s="59">
        <v>10</v>
      </c>
      <c r="N292" s="59">
        <v>28201</v>
      </c>
      <c r="O292" s="59" t="str">
        <f>VLOOKUP(N292,'#材料'!A:B,2,FALSE)</f>
        <v>深渊票</v>
      </c>
      <c r="P292" s="59">
        <v>50</v>
      </c>
    </row>
    <row r="293" spans="1:16" s="61" customFormat="1">
      <c r="F293" s="62"/>
      <c r="G293" s="62"/>
      <c r="J293" s="74"/>
      <c r="N293" s="64">
        <v>34092</v>
      </c>
      <c r="O293" s="61" t="str">
        <f>VLOOKUP(N293,'#材料'!A:B,2,FALSE)</f>
        <v>传说英雄碎片自选包</v>
      </c>
      <c r="P293" s="61">
        <v>2</v>
      </c>
    </row>
    <row r="294" spans="1:16" s="61" customFormat="1">
      <c r="F294" s="62"/>
      <c r="G294" s="62"/>
      <c r="I294" s="61">
        <v>2</v>
      </c>
      <c r="J294" s="74" t="s">
        <v>1458</v>
      </c>
      <c r="L294" s="61">
        <v>10</v>
      </c>
      <c r="M294" s="61">
        <v>10</v>
      </c>
      <c r="N294" s="61">
        <v>28201</v>
      </c>
      <c r="O294" s="61" t="str">
        <f>VLOOKUP(N294,'#材料'!A:B,2,FALSE)</f>
        <v>深渊票</v>
      </c>
      <c r="P294" s="61">
        <v>50</v>
      </c>
    </row>
    <row r="295" spans="1:16" s="61" customFormat="1">
      <c r="F295" s="62"/>
      <c r="G295" s="62"/>
      <c r="J295" s="74"/>
      <c r="N295" s="64">
        <v>34092</v>
      </c>
      <c r="O295" s="61" t="str">
        <f>VLOOKUP(N295,'#材料'!A:B,2,FALSE)</f>
        <v>传说英雄碎片自选包</v>
      </c>
      <c r="P295" s="61">
        <v>2</v>
      </c>
    </row>
    <row r="296" spans="1:16" s="61" customFormat="1">
      <c r="F296" s="62"/>
      <c r="G296" s="62"/>
      <c r="I296" s="61">
        <v>3</v>
      </c>
      <c r="J296" s="74" t="s">
        <v>1458</v>
      </c>
      <c r="L296" s="61">
        <v>10</v>
      </c>
      <c r="M296" s="61">
        <v>10</v>
      </c>
      <c r="N296" s="61">
        <v>28201</v>
      </c>
      <c r="O296" s="61" t="str">
        <f>VLOOKUP(N296,'#材料'!A:B,2,FALSE)</f>
        <v>深渊票</v>
      </c>
      <c r="P296" s="61">
        <v>50</v>
      </c>
    </row>
    <row r="297" spans="1:16" s="61" customFormat="1">
      <c r="F297" s="62"/>
      <c r="G297" s="62"/>
      <c r="J297" s="74"/>
      <c r="N297" s="64">
        <v>34092</v>
      </c>
      <c r="O297" s="61" t="str">
        <f>VLOOKUP(N297,'#材料'!A:B,2,FALSE)</f>
        <v>传说英雄碎片自选包</v>
      </c>
      <c r="P297" s="61">
        <v>2</v>
      </c>
    </row>
    <row r="298" spans="1:16" s="61" customFormat="1">
      <c r="F298" s="62"/>
      <c r="G298" s="62"/>
      <c r="I298" s="61">
        <v>4</v>
      </c>
      <c r="J298" s="74" t="s">
        <v>1458</v>
      </c>
      <c r="L298" s="61">
        <v>10</v>
      </c>
      <c r="M298" s="61">
        <v>10</v>
      </c>
      <c r="N298" s="61">
        <v>28201</v>
      </c>
      <c r="O298" s="61" t="str">
        <f>VLOOKUP(N298,'#材料'!A:B,2,FALSE)</f>
        <v>深渊票</v>
      </c>
      <c r="P298" s="61">
        <v>50</v>
      </c>
    </row>
    <row r="299" spans="1:16" s="61" customFormat="1">
      <c r="F299" s="62"/>
      <c r="G299" s="62"/>
      <c r="J299" s="74"/>
      <c r="N299" s="64">
        <v>34092</v>
      </c>
      <c r="O299" s="61" t="str">
        <f>VLOOKUP(N299,'#材料'!A:B,2,FALSE)</f>
        <v>传说英雄碎片自选包</v>
      </c>
      <c r="P299" s="61">
        <v>2</v>
      </c>
    </row>
    <row r="300" spans="1:16" s="61" customFormat="1">
      <c r="F300" s="62"/>
      <c r="G300" s="62"/>
      <c r="I300" s="61">
        <v>5</v>
      </c>
      <c r="J300" s="74" t="s">
        <v>1458</v>
      </c>
      <c r="L300" s="61">
        <v>10</v>
      </c>
      <c r="M300" s="61">
        <v>10</v>
      </c>
      <c r="N300" s="61">
        <v>28201</v>
      </c>
      <c r="O300" s="61" t="str">
        <f>VLOOKUP(N300,'#材料'!A:B,2,FALSE)</f>
        <v>深渊票</v>
      </c>
      <c r="P300" s="61">
        <v>50</v>
      </c>
    </row>
    <row r="301" spans="1:16" s="61" customFormat="1">
      <c r="F301" s="62"/>
      <c r="G301" s="62"/>
      <c r="J301" s="74"/>
      <c r="N301" s="64">
        <v>34092</v>
      </c>
      <c r="O301" s="61" t="str">
        <f>VLOOKUP(N301,'#材料'!A:B,2,FALSE)</f>
        <v>传说英雄碎片自选包</v>
      </c>
      <c r="P301" s="61">
        <v>2</v>
      </c>
    </row>
    <row r="302" spans="1:16" s="61" customFormat="1">
      <c r="F302" s="62"/>
      <c r="G302" s="62"/>
      <c r="I302" s="61">
        <v>6</v>
      </c>
      <c r="J302" s="74" t="s">
        <v>1458</v>
      </c>
      <c r="L302" s="61">
        <v>10</v>
      </c>
      <c r="M302" s="61">
        <v>10</v>
      </c>
      <c r="N302" s="61">
        <v>28201</v>
      </c>
      <c r="O302" s="61" t="str">
        <f>VLOOKUP(N302,'#材料'!A:B,2,FALSE)</f>
        <v>深渊票</v>
      </c>
      <c r="P302" s="61">
        <v>50</v>
      </c>
    </row>
    <row r="303" spans="1:16" s="61" customFormat="1">
      <c r="F303" s="62"/>
      <c r="G303" s="62"/>
      <c r="J303" s="74"/>
      <c r="N303" s="64">
        <v>34092</v>
      </c>
      <c r="O303" s="61" t="str">
        <f>VLOOKUP(N303,'#材料'!A:B,2,FALSE)</f>
        <v>传说英雄碎片自选包</v>
      </c>
      <c r="P303" s="61">
        <v>2</v>
      </c>
    </row>
    <row r="304" spans="1:16" s="61" customFormat="1">
      <c r="F304" s="62"/>
      <c r="G304" s="62"/>
      <c r="I304" s="61">
        <v>7</v>
      </c>
      <c r="J304" s="74" t="s">
        <v>1458</v>
      </c>
      <c r="L304" s="61">
        <v>10</v>
      </c>
      <c r="M304" s="61">
        <v>10</v>
      </c>
      <c r="N304" s="61">
        <v>28201</v>
      </c>
      <c r="O304" s="61" t="str">
        <f>VLOOKUP(N304,'#材料'!A:B,2,FALSE)</f>
        <v>深渊票</v>
      </c>
      <c r="P304" s="61">
        <v>50</v>
      </c>
    </row>
    <row r="305" spans="6:16" s="61" customFormat="1">
      <c r="F305" s="62"/>
      <c r="G305" s="62"/>
      <c r="J305" s="74"/>
      <c r="N305" s="64">
        <v>34092</v>
      </c>
      <c r="O305" s="61" t="str">
        <f>VLOOKUP(N305,'#材料'!A:B,2,FALSE)</f>
        <v>传说英雄碎片自选包</v>
      </c>
      <c r="P305" s="61">
        <v>2</v>
      </c>
    </row>
    <row r="306" spans="6:16" s="61" customFormat="1">
      <c r="F306" s="62"/>
      <c r="G306" s="62"/>
      <c r="I306" s="61">
        <v>8</v>
      </c>
      <c r="J306" s="74" t="s">
        <v>1458</v>
      </c>
      <c r="L306" s="61">
        <v>10</v>
      </c>
      <c r="M306" s="61">
        <v>10</v>
      </c>
      <c r="N306" s="61">
        <v>28201</v>
      </c>
      <c r="O306" s="61" t="str">
        <f>VLOOKUP(N306,'#材料'!A:B,2,FALSE)</f>
        <v>深渊票</v>
      </c>
      <c r="P306" s="61">
        <v>50</v>
      </c>
    </row>
    <row r="307" spans="6:16" s="61" customFormat="1">
      <c r="F307" s="62"/>
      <c r="G307" s="62"/>
      <c r="J307" s="74"/>
      <c r="N307" s="64">
        <v>34092</v>
      </c>
      <c r="O307" s="61" t="str">
        <f>VLOOKUP(N307,'#材料'!A:B,2,FALSE)</f>
        <v>传说英雄碎片自选包</v>
      </c>
      <c r="P307" s="61">
        <v>2</v>
      </c>
    </row>
    <row r="308" spans="6:16" s="61" customFormat="1">
      <c r="F308" s="62"/>
      <c r="G308" s="62"/>
      <c r="I308" s="61">
        <v>9</v>
      </c>
      <c r="J308" s="74" t="s">
        <v>1458</v>
      </c>
      <c r="L308" s="61">
        <v>10</v>
      </c>
      <c r="M308" s="61">
        <v>10</v>
      </c>
      <c r="N308" s="61">
        <v>28201</v>
      </c>
      <c r="O308" s="61" t="str">
        <f>VLOOKUP(N308,'#材料'!A:B,2,FALSE)</f>
        <v>深渊票</v>
      </c>
      <c r="P308" s="61">
        <v>50</v>
      </c>
    </row>
    <row r="309" spans="6:16" s="61" customFormat="1">
      <c r="F309" s="62"/>
      <c r="G309" s="62"/>
      <c r="J309" s="74"/>
      <c r="N309" s="64">
        <v>34092</v>
      </c>
      <c r="O309" s="61" t="str">
        <f>VLOOKUP(N309,'#材料'!A:B,2,FALSE)</f>
        <v>传说英雄碎片自选包</v>
      </c>
      <c r="P309" s="61">
        <v>2</v>
      </c>
    </row>
    <row r="310" spans="6:16" s="61" customFormat="1">
      <c r="F310" s="62"/>
      <c r="G310" s="62"/>
      <c r="I310" s="61">
        <v>10</v>
      </c>
      <c r="J310" s="74" t="s">
        <v>1458</v>
      </c>
      <c r="L310" s="61">
        <v>10</v>
      </c>
      <c r="M310" s="61">
        <v>10</v>
      </c>
      <c r="N310" s="61">
        <v>28201</v>
      </c>
      <c r="O310" s="61" t="str">
        <f>VLOOKUP(N310,'#材料'!A:B,2,FALSE)</f>
        <v>深渊票</v>
      </c>
      <c r="P310" s="61">
        <v>50</v>
      </c>
    </row>
    <row r="311" spans="6:16" s="61" customFormat="1">
      <c r="F311" s="62"/>
      <c r="G311" s="62"/>
      <c r="J311" s="74"/>
      <c r="N311" s="64">
        <v>34092</v>
      </c>
      <c r="O311" s="61" t="str">
        <f>VLOOKUP(N311,'#材料'!A:B,2,FALSE)</f>
        <v>传说英雄碎片自选包</v>
      </c>
      <c r="P311" s="61">
        <v>2</v>
      </c>
    </row>
    <row r="312" spans="6:16" s="61" customFormat="1">
      <c r="F312" s="62"/>
      <c r="G312" s="62"/>
      <c r="I312" s="61">
        <v>11</v>
      </c>
      <c r="J312" s="74" t="s">
        <v>1458</v>
      </c>
      <c r="L312" s="61">
        <v>10</v>
      </c>
      <c r="M312" s="61">
        <v>10</v>
      </c>
      <c r="N312" s="61">
        <v>28201</v>
      </c>
      <c r="O312" s="61" t="str">
        <f>VLOOKUP(N312,'#材料'!A:B,2,FALSE)</f>
        <v>深渊票</v>
      </c>
      <c r="P312" s="61">
        <v>50</v>
      </c>
    </row>
    <row r="313" spans="6:16" s="61" customFormat="1">
      <c r="F313" s="62"/>
      <c r="G313" s="62"/>
      <c r="J313" s="74"/>
      <c r="N313" s="64">
        <v>34092</v>
      </c>
      <c r="O313" s="61" t="str">
        <f>VLOOKUP(N313,'#材料'!A:B,2,FALSE)</f>
        <v>传说英雄碎片自选包</v>
      </c>
      <c r="P313" s="61">
        <v>2</v>
      </c>
    </row>
    <row r="314" spans="6:16" s="61" customFormat="1">
      <c r="F314" s="62"/>
      <c r="G314" s="62"/>
      <c r="I314" s="61">
        <v>12</v>
      </c>
      <c r="J314" s="74" t="s">
        <v>1458</v>
      </c>
      <c r="L314" s="61">
        <v>10</v>
      </c>
      <c r="M314" s="61">
        <v>10</v>
      </c>
      <c r="N314" s="61">
        <v>28201</v>
      </c>
      <c r="O314" s="61" t="str">
        <f>VLOOKUP(N314,'#材料'!A:B,2,FALSE)</f>
        <v>深渊票</v>
      </c>
      <c r="P314" s="61">
        <v>50</v>
      </c>
    </row>
    <row r="315" spans="6:16" s="61" customFormat="1">
      <c r="F315" s="62"/>
      <c r="G315" s="62"/>
      <c r="J315" s="74"/>
      <c r="N315" s="64">
        <v>34092</v>
      </c>
      <c r="O315" s="61" t="str">
        <f>VLOOKUP(N315,'#材料'!A:B,2,FALSE)</f>
        <v>传说英雄碎片自选包</v>
      </c>
      <c r="P315" s="61">
        <v>2</v>
      </c>
    </row>
    <row r="316" spans="6:16" s="61" customFormat="1">
      <c r="F316" s="62"/>
      <c r="G316" s="62"/>
      <c r="I316" s="61">
        <v>13</v>
      </c>
      <c r="J316" s="74" t="s">
        <v>1458</v>
      </c>
      <c r="L316" s="61">
        <v>10</v>
      </c>
      <c r="M316" s="61">
        <v>10</v>
      </c>
      <c r="N316" s="61">
        <v>28201</v>
      </c>
      <c r="O316" s="61" t="str">
        <f>VLOOKUP(N316,'#材料'!A:B,2,FALSE)</f>
        <v>深渊票</v>
      </c>
      <c r="P316" s="61">
        <v>50</v>
      </c>
    </row>
    <row r="317" spans="6:16" s="61" customFormat="1">
      <c r="F317" s="62"/>
      <c r="G317" s="62"/>
      <c r="J317" s="74"/>
      <c r="N317" s="64">
        <v>34092</v>
      </c>
      <c r="O317" s="61" t="str">
        <f>VLOOKUP(N317,'#材料'!A:B,2,FALSE)</f>
        <v>传说英雄碎片自选包</v>
      </c>
      <c r="P317" s="61">
        <v>2</v>
      </c>
    </row>
    <row r="318" spans="6:16" s="61" customFormat="1">
      <c r="F318" s="62"/>
      <c r="G318" s="62"/>
      <c r="I318" s="61">
        <v>14</v>
      </c>
      <c r="J318" s="74" t="s">
        <v>1458</v>
      </c>
      <c r="L318" s="61">
        <v>10</v>
      </c>
      <c r="M318" s="61">
        <v>10</v>
      </c>
      <c r="N318" s="61">
        <v>28201</v>
      </c>
      <c r="O318" s="61" t="str">
        <f>VLOOKUP(N318,'#材料'!A:B,2,FALSE)</f>
        <v>深渊票</v>
      </c>
      <c r="P318" s="61">
        <v>50</v>
      </c>
    </row>
    <row r="319" spans="6:16" s="61" customFormat="1">
      <c r="F319" s="62"/>
      <c r="G319" s="62"/>
      <c r="J319" s="74"/>
      <c r="N319" s="64">
        <v>34092</v>
      </c>
      <c r="O319" s="61" t="str">
        <f>VLOOKUP(N319,'#材料'!A:B,2,FALSE)</f>
        <v>传说英雄碎片自选包</v>
      </c>
      <c r="P319" s="61">
        <v>2</v>
      </c>
    </row>
    <row r="320" spans="6:16" s="61" customFormat="1">
      <c r="F320" s="62"/>
      <c r="G320" s="62"/>
      <c r="I320" s="61">
        <v>15</v>
      </c>
      <c r="J320" s="74" t="s">
        <v>1458</v>
      </c>
      <c r="L320" s="61">
        <v>10</v>
      </c>
      <c r="M320" s="61">
        <v>10</v>
      </c>
      <c r="N320" s="61">
        <v>28201</v>
      </c>
      <c r="O320" s="61" t="str">
        <f>VLOOKUP(N320,'#材料'!A:B,2,FALSE)</f>
        <v>深渊票</v>
      </c>
      <c r="P320" s="61">
        <v>50</v>
      </c>
    </row>
    <row r="321" spans="6:16" s="61" customFormat="1">
      <c r="F321" s="62"/>
      <c r="G321" s="62"/>
      <c r="J321" s="74"/>
      <c r="N321" s="64">
        <v>34092</v>
      </c>
      <c r="O321" s="61" t="str">
        <f>VLOOKUP(N321,'#材料'!A:B,2,FALSE)</f>
        <v>传说英雄碎片自选包</v>
      </c>
      <c r="P321" s="61">
        <v>2</v>
      </c>
    </row>
    <row r="322" spans="6:16" s="61" customFormat="1">
      <c r="F322" s="62"/>
      <c r="G322" s="62"/>
      <c r="I322" s="61">
        <v>16</v>
      </c>
      <c r="J322" s="74" t="s">
        <v>1458</v>
      </c>
      <c r="L322" s="61">
        <v>10</v>
      </c>
      <c r="M322" s="61">
        <v>10</v>
      </c>
      <c r="N322" s="61">
        <v>28201</v>
      </c>
      <c r="O322" s="61" t="str">
        <f>VLOOKUP(N322,'#材料'!A:B,2,FALSE)</f>
        <v>深渊票</v>
      </c>
      <c r="P322" s="61">
        <v>50</v>
      </c>
    </row>
    <row r="323" spans="6:16" s="61" customFormat="1">
      <c r="F323" s="62"/>
      <c r="G323" s="62"/>
      <c r="J323" s="74"/>
      <c r="N323" s="64">
        <v>34093</v>
      </c>
      <c r="O323" s="61" t="str">
        <f>VLOOKUP(N323,'#材料'!A:B,2,FALSE)</f>
        <v>神话英雄碎片自选包</v>
      </c>
      <c r="P323" s="61">
        <v>2</v>
      </c>
    </row>
    <row r="324" spans="6:16" s="61" customFormat="1">
      <c r="F324" s="62"/>
      <c r="G324" s="62"/>
      <c r="I324" s="61">
        <v>17</v>
      </c>
      <c r="J324" s="74" t="s">
        <v>1458</v>
      </c>
      <c r="L324" s="61">
        <v>10</v>
      </c>
      <c r="M324" s="61">
        <v>10</v>
      </c>
      <c r="N324" s="61">
        <v>28201</v>
      </c>
      <c r="O324" s="61" t="str">
        <f>VLOOKUP(N324,'#材料'!A:B,2,FALSE)</f>
        <v>深渊票</v>
      </c>
      <c r="P324" s="61">
        <v>50</v>
      </c>
    </row>
    <row r="325" spans="6:16" s="61" customFormat="1">
      <c r="F325" s="62"/>
      <c r="G325" s="62"/>
      <c r="J325" s="74"/>
      <c r="N325" s="64">
        <v>34092</v>
      </c>
      <c r="O325" s="61" t="str">
        <f>VLOOKUP(N325,'#材料'!A:B,2,FALSE)</f>
        <v>传说英雄碎片自选包</v>
      </c>
      <c r="P325" s="61">
        <v>2</v>
      </c>
    </row>
    <row r="326" spans="6:16" s="61" customFormat="1">
      <c r="F326" s="62"/>
      <c r="G326" s="62"/>
      <c r="I326" s="61">
        <v>18</v>
      </c>
      <c r="J326" s="74" t="s">
        <v>1458</v>
      </c>
      <c r="L326" s="61">
        <v>10</v>
      </c>
      <c r="M326" s="61">
        <v>10</v>
      </c>
      <c r="N326" s="61">
        <v>28201</v>
      </c>
      <c r="O326" s="61" t="str">
        <f>VLOOKUP(N326,'#材料'!A:B,2,FALSE)</f>
        <v>深渊票</v>
      </c>
      <c r="P326" s="61">
        <v>50</v>
      </c>
    </row>
    <row r="327" spans="6:16" s="61" customFormat="1">
      <c r="F327" s="62"/>
      <c r="G327" s="62"/>
      <c r="J327" s="74"/>
      <c r="N327" s="64">
        <v>34093</v>
      </c>
      <c r="O327" s="61" t="str">
        <f>VLOOKUP(N327,'#材料'!A:B,2,FALSE)</f>
        <v>神话英雄碎片自选包</v>
      </c>
      <c r="P327" s="61">
        <v>1</v>
      </c>
    </row>
    <row r="328" spans="6:16" s="61" customFormat="1">
      <c r="F328" s="62"/>
      <c r="G328" s="62"/>
      <c r="I328" s="61">
        <v>19</v>
      </c>
      <c r="J328" s="74" t="s">
        <v>1458</v>
      </c>
      <c r="L328" s="61">
        <v>10</v>
      </c>
      <c r="M328" s="61">
        <v>10</v>
      </c>
      <c r="N328" s="61">
        <v>28201</v>
      </c>
      <c r="O328" s="61" t="str">
        <f>VLOOKUP(N328,'#材料'!A:B,2,FALSE)</f>
        <v>深渊票</v>
      </c>
      <c r="P328" s="61">
        <v>50</v>
      </c>
    </row>
    <row r="329" spans="6:16" s="61" customFormat="1">
      <c r="F329" s="62"/>
      <c r="G329" s="62"/>
      <c r="J329" s="74"/>
      <c r="N329" s="64">
        <v>34093</v>
      </c>
      <c r="O329" s="61" t="str">
        <f>VLOOKUP(N329,'#材料'!A:B,2,FALSE)</f>
        <v>神话英雄碎片自选包</v>
      </c>
      <c r="P329" s="61">
        <v>1</v>
      </c>
    </row>
    <row r="330" spans="6:16" s="61" customFormat="1">
      <c r="F330" s="62"/>
      <c r="G330" s="62"/>
      <c r="I330" s="61">
        <v>20</v>
      </c>
      <c r="J330" s="74" t="s">
        <v>1458</v>
      </c>
      <c r="L330" s="61">
        <v>10</v>
      </c>
      <c r="M330" s="61">
        <v>10</v>
      </c>
      <c r="N330" s="61">
        <v>28201</v>
      </c>
      <c r="O330" s="61" t="str">
        <f>VLOOKUP(N330,'#材料'!A:B,2,FALSE)</f>
        <v>深渊票</v>
      </c>
      <c r="P330" s="61">
        <v>50</v>
      </c>
    </row>
    <row r="331" spans="6:16" s="61" customFormat="1">
      <c r="F331" s="62"/>
      <c r="G331" s="62"/>
      <c r="J331" s="74"/>
      <c r="N331" s="64">
        <v>34093</v>
      </c>
      <c r="O331" s="61" t="str">
        <f>VLOOKUP(N331,'#材料'!A:B,2,FALSE)</f>
        <v>神话英雄碎片自选包</v>
      </c>
      <c r="P331" s="61">
        <v>1</v>
      </c>
    </row>
    <row r="332" spans="6:16" s="61" customFormat="1">
      <c r="F332" s="62"/>
      <c r="G332" s="62"/>
      <c r="I332" s="61">
        <v>21</v>
      </c>
      <c r="J332" s="74" t="s">
        <v>1458</v>
      </c>
      <c r="L332" s="61">
        <v>10</v>
      </c>
      <c r="M332" s="61">
        <v>10</v>
      </c>
      <c r="N332" s="61">
        <v>28201</v>
      </c>
      <c r="O332" s="61" t="str">
        <f>VLOOKUP(N332,'#材料'!A:B,2,FALSE)</f>
        <v>深渊票</v>
      </c>
      <c r="P332" s="61">
        <v>50</v>
      </c>
    </row>
    <row r="333" spans="6:16" s="61" customFormat="1">
      <c r="F333" s="62"/>
      <c r="G333" s="62"/>
      <c r="J333" s="74"/>
      <c r="N333" s="64">
        <v>34093</v>
      </c>
      <c r="O333" s="61" t="str">
        <f>VLOOKUP(N333,'#材料'!A:B,2,FALSE)</f>
        <v>神话英雄碎片自选包</v>
      </c>
      <c r="P333" s="61">
        <v>1</v>
      </c>
    </row>
    <row r="334" spans="6:16" s="61" customFormat="1">
      <c r="F334" s="62"/>
      <c r="G334" s="62"/>
      <c r="I334" s="61">
        <v>22</v>
      </c>
      <c r="J334" s="74" t="s">
        <v>1458</v>
      </c>
      <c r="L334" s="61">
        <v>10</v>
      </c>
      <c r="M334" s="61">
        <v>10</v>
      </c>
      <c r="N334" s="61">
        <v>28201</v>
      </c>
      <c r="O334" s="61" t="str">
        <f>VLOOKUP(N334,'#材料'!A:B,2,FALSE)</f>
        <v>深渊票</v>
      </c>
      <c r="P334" s="61">
        <v>50</v>
      </c>
    </row>
    <row r="335" spans="6:16" s="61" customFormat="1">
      <c r="F335" s="62"/>
      <c r="G335" s="62"/>
      <c r="J335" s="74"/>
      <c r="N335" s="64">
        <v>34093</v>
      </c>
      <c r="O335" s="61" t="str">
        <f>VLOOKUP(N335,'#材料'!A:B,2,FALSE)</f>
        <v>神话英雄碎片自选包</v>
      </c>
      <c r="P335" s="61">
        <v>1</v>
      </c>
    </row>
    <row r="336" spans="6:16" s="61" customFormat="1">
      <c r="F336" s="62"/>
      <c r="G336" s="62"/>
      <c r="I336" s="61">
        <v>23</v>
      </c>
      <c r="J336" s="74" t="s">
        <v>1458</v>
      </c>
      <c r="L336" s="61">
        <v>10</v>
      </c>
      <c r="M336" s="61">
        <v>10</v>
      </c>
      <c r="N336" s="61">
        <v>28201</v>
      </c>
      <c r="O336" s="61" t="str">
        <f>VLOOKUP(N336,'#材料'!A:B,2,FALSE)</f>
        <v>深渊票</v>
      </c>
      <c r="P336" s="61">
        <v>50</v>
      </c>
    </row>
    <row r="337" spans="1:16" s="61" customFormat="1">
      <c r="F337" s="62"/>
      <c r="G337" s="62"/>
      <c r="J337" s="74"/>
      <c r="N337" s="64">
        <v>34093</v>
      </c>
      <c r="O337" s="61" t="str">
        <f>VLOOKUP(N337,'#材料'!A:B,2,FALSE)</f>
        <v>神话英雄碎片自选包</v>
      </c>
      <c r="P337" s="61">
        <v>1</v>
      </c>
    </row>
    <row r="338" spans="1:16" s="61" customFormat="1">
      <c r="F338" s="62"/>
      <c r="G338" s="62"/>
      <c r="I338" s="61">
        <v>24</v>
      </c>
      <c r="J338" s="74" t="s">
        <v>1458</v>
      </c>
      <c r="L338" s="61">
        <v>10</v>
      </c>
      <c r="M338" s="61">
        <v>10</v>
      </c>
      <c r="N338" s="61">
        <v>28201</v>
      </c>
      <c r="O338" s="61" t="str">
        <f>VLOOKUP(N338,'#材料'!A:B,2,FALSE)</f>
        <v>深渊票</v>
      </c>
      <c r="P338" s="61">
        <v>50</v>
      </c>
    </row>
    <row r="339" spans="1:16" s="61" customFormat="1">
      <c r="F339" s="62"/>
      <c r="G339" s="62"/>
      <c r="J339" s="74"/>
      <c r="N339" s="64">
        <v>34093</v>
      </c>
      <c r="O339" s="61" t="str">
        <f>VLOOKUP(N339,'#材料'!A:B,2,FALSE)</f>
        <v>神话英雄碎片自选包</v>
      </c>
      <c r="P339" s="61">
        <v>1</v>
      </c>
    </row>
    <row r="340" spans="1:16" s="61" customFormat="1">
      <c r="F340" s="62"/>
      <c r="G340" s="62"/>
      <c r="I340" s="61">
        <v>25</v>
      </c>
      <c r="J340" s="74" t="s">
        <v>1458</v>
      </c>
      <c r="L340" s="61">
        <v>10</v>
      </c>
      <c r="M340" s="61">
        <v>10</v>
      </c>
      <c r="N340" s="61">
        <v>28201</v>
      </c>
      <c r="O340" s="61" t="str">
        <f>VLOOKUP(N340,'#材料'!A:B,2,FALSE)</f>
        <v>深渊票</v>
      </c>
      <c r="P340" s="61">
        <v>50</v>
      </c>
    </row>
    <row r="341" spans="1:16" s="61" customFormat="1">
      <c r="F341" s="62"/>
      <c r="G341" s="62"/>
      <c r="J341" s="74"/>
      <c r="N341" s="64">
        <v>34093</v>
      </c>
      <c r="O341" s="61" t="str">
        <f>VLOOKUP(N341,'#材料'!A:B,2,FALSE)</f>
        <v>神话英雄碎片自选包</v>
      </c>
      <c r="P341" s="61">
        <v>1</v>
      </c>
    </row>
    <row r="342" spans="1:16" s="61" customFormat="1">
      <c r="F342" s="62"/>
      <c r="G342" s="62"/>
      <c r="I342" s="61">
        <v>26</v>
      </c>
      <c r="J342" s="74" t="s">
        <v>1458</v>
      </c>
      <c r="L342" s="61">
        <v>10</v>
      </c>
      <c r="M342" s="61">
        <v>10</v>
      </c>
      <c r="N342" s="61">
        <v>28201</v>
      </c>
      <c r="O342" s="61" t="str">
        <f>VLOOKUP(N342,'#材料'!A:B,2,FALSE)</f>
        <v>深渊票</v>
      </c>
      <c r="P342" s="61">
        <v>50</v>
      </c>
    </row>
    <row r="343" spans="1:16" s="61" customFormat="1">
      <c r="F343" s="62"/>
      <c r="G343" s="62"/>
      <c r="J343" s="74"/>
      <c r="N343" s="64">
        <v>34093</v>
      </c>
      <c r="O343" s="61" t="str">
        <f>VLOOKUP(N343,'#材料'!A:B,2,FALSE)</f>
        <v>神话英雄碎片自选包</v>
      </c>
      <c r="P343" s="61">
        <v>1</v>
      </c>
    </row>
    <row r="344" spans="1:16" s="61" customFormat="1">
      <c r="F344" s="62"/>
      <c r="G344" s="62"/>
      <c r="I344" s="61">
        <v>27</v>
      </c>
      <c r="J344" s="74" t="s">
        <v>1458</v>
      </c>
      <c r="L344" s="61">
        <v>10</v>
      </c>
      <c r="M344" s="61">
        <v>10</v>
      </c>
      <c r="N344" s="61">
        <v>28201</v>
      </c>
      <c r="O344" s="61" t="str">
        <f>VLOOKUP(N344,'#材料'!A:B,2,FALSE)</f>
        <v>深渊票</v>
      </c>
      <c r="P344" s="61">
        <v>50</v>
      </c>
    </row>
    <row r="345" spans="1:16" s="61" customFormat="1">
      <c r="F345" s="62"/>
      <c r="G345" s="62"/>
      <c r="J345" s="74"/>
      <c r="N345" s="64">
        <v>34093</v>
      </c>
      <c r="O345" s="61" t="str">
        <f>VLOOKUP(N345,'#材料'!A:B,2,FALSE)</f>
        <v>神话英雄碎片自选包</v>
      </c>
      <c r="P345" s="61">
        <v>1</v>
      </c>
    </row>
    <row r="346" spans="1:16" s="61" customFormat="1">
      <c r="F346" s="62"/>
      <c r="G346" s="62"/>
      <c r="I346" s="61">
        <v>28</v>
      </c>
      <c r="J346" s="74" t="s">
        <v>1458</v>
      </c>
      <c r="L346" s="61">
        <v>10</v>
      </c>
      <c r="M346" s="61">
        <v>10</v>
      </c>
      <c r="N346" s="61">
        <v>28201</v>
      </c>
      <c r="O346" s="61" t="str">
        <f>VLOOKUP(N346,'#材料'!A:B,2,FALSE)</f>
        <v>深渊票</v>
      </c>
      <c r="P346" s="61">
        <v>50</v>
      </c>
    </row>
    <row r="347" spans="1:16" s="61" customFormat="1">
      <c r="F347" s="62"/>
      <c r="G347" s="62"/>
      <c r="J347" s="74"/>
      <c r="N347" s="64">
        <v>34093</v>
      </c>
      <c r="O347" s="61" t="str">
        <f>VLOOKUP(N347,'#材料'!A:B,2,FALSE)</f>
        <v>神话英雄碎片自选包</v>
      </c>
      <c r="P347" s="61">
        <v>1</v>
      </c>
    </row>
    <row r="348" spans="1:16" s="61" customFormat="1">
      <c r="F348" s="62"/>
      <c r="G348" s="62"/>
      <c r="I348" s="61">
        <v>29</v>
      </c>
      <c r="J348" s="74" t="s">
        <v>1458</v>
      </c>
      <c r="L348" s="61">
        <v>10</v>
      </c>
      <c r="M348" s="61">
        <v>10</v>
      </c>
      <c r="N348" s="61">
        <v>28201</v>
      </c>
      <c r="O348" s="61" t="str">
        <f>VLOOKUP(N348,'#材料'!A:B,2,FALSE)</f>
        <v>深渊票</v>
      </c>
      <c r="P348" s="61">
        <v>50</v>
      </c>
    </row>
    <row r="349" spans="1:16" s="61" customFormat="1">
      <c r="F349" s="62"/>
      <c r="G349" s="62"/>
      <c r="J349" s="74"/>
      <c r="N349" s="64">
        <v>34093</v>
      </c>
      <c r="O349" s="61" t="str">
        <f>VLOOKUP(N349,'#材料'!A:B,2,FALSE)</f>
        <v>神话英雄碎片自选包</v>
      </c>
      <c r="P349" s="61">
        <v>1</v>
      </c>
    </row>
    <row r="350" spans="1:16" s="61" customFormat="1">
      <c r="F350" s="62"/>
      <c r="G350" s="62"/>
      <c r="I350" s="61">
        <v>30</v>
      </c>
      <c r="J350" s="74" t="s">
        <v>1458</v>
      </c>
      <c r="L350" s="61">
        <v>10</v>
      </c>
      <c r="M350" s="61">
        <v>10</v>
      </c>
      <c r="N350" s="61">
        <v>28201</v>
      </c>
      <c r="O350" s="61" t="str">
        <f>VLOOKUP(N350,'#材料'!A:B,2,FALSE)</f>
        <v>深渊票</v>
      </c>
      <c r="P350" s="61">
        <v>50</v>
      </c>
    </row>
    <row r="351" spans="1:16" s="61" customFormat="1">
      <c r="F351" s="62"/>
      <c r="G351" s="62"/>
      <c r="J351" s="74"/>
      <c r="N351" s="64">
        <v>34093</v>
      </c>
      <c r="O351" s="61" t="str">
        <f>VLOOKUP(N351,'#材料'!A:B,2,FALSE)</f>
        <v>神话英雄碎片自选包</v>
      </c>
      <c r="P351" s="61">
        <v>1</v>
      </c>
    </row>
    <row r="352" spans="1:16" s="59" customFormat="1">
      <c r="A352" s="59">
        <v>419</v>
      </c>
      <c r="B352" s="59" t="s">
        <v>437</v>
      </c>
      <c r="C352" s="59">
        <v>3</v>
      </c>
      <c r="D352" s="75" t="s">
        <v>707</v>
      </c>
      <c r="F352" s="60" t="s">
        <v>1456</v>
      </c>
      <c r="G352" s="60" t="s">
        <v>1457</v>
      </c>
      <c r="I352" s="59">
        <v>1</v>
      </c>
      <c r="J352" s="59" t="s">
        <v>106</v>
      </c>
      <c r="L352" s="59">
        <v>2000</v>
      </c>
      <c r="M352" s="59">
        <v>2000</v>
      </c>
      <c r="N352" s="66">
        <v>35202</v>
      </c>
      <c r="O352" s="59" t="str">
        <f>VLOOKUP(N352,'#材料'!A:B,2,FALSE)</f>
        <v>金牛座宝箱</v>
      </c>
      <c r="P352" s="66">
        <v>5</v>
      </c>
    </row>
    <row r="353" spans="1:16">
      <c r="N353" s="63">
        <v>21033</v>
      </c>
      <c r="O353" s="79" t="str">
        <f>VLOOKUP(N353,'#材料'!A:B,2,FALSE)</f>
        <v>秦琼碎片</v>
      </c>
      <c r="P353" s="67">
        <v>10</v>
      </c>
    </row>
    <row r="354" spans="1:16">
      <c r="I354" s="57">
        <v>2</v>
      </c>
      <c r="J354" s="57" t="s">
        <v>717</v>
      </c>
      <c r="L354" s="57">
        <v>6000</v>
      </c>
      <c r="M354" s="57">
        <v>6000</v>
      </c>
      <c r="N354" s="63">
        <v>35202</v>
      </c>
      <c r="O354" s="61" t="str">
        <f>VLOOKUP(N354,'#材料'!A:B,2,FALSE)</f>
        <v>金牛座宝箱</v>
      </c>
      <c r="P354" s="67">
        <v>5</v>
      </c>
    </row>
    <row r="355" spans="1:16">
      <c r="N355" s="63">
        <v>21033</v>
      </c>
      <c r="O355" s="79" t="str">
        <f>VLOOKUP(N355,'#材料'!A:B,2,FALSE)</f>
        <v>秦琼碎片</v>
      </c>
      <c r="P355" s="67">
        <v>20</v>
      </c>
    </row>
    <row r="356" spans="1:16">
      <c r="I356" s="57">
        <v>3</v>
      </c>
      <c r="J356" s="57" t="s">
        <v>716</v>
      </c>
      <c r="L356" s="57">
        <v>12000</v>
      </c>
      <c r="M356" s="57">
        <v>12000</v>
      </c>
      <c r="N356" s="63">
        <v>35202</v>
      </c>
      <c r="O356" s="61" t="str">
        <f>VLOOKUP(N356,'#材料'!A:B,2,FALSE)</f>
        <v>金牛座宝箱</v>
      </c>
      <c r="P356" s="67">
        <v>10</v>
      </c>
    </row>
    <row r="357" spans="1:16">
      <c r="N357" s="63">
        <v>21033</v>
      </c>
      <c r="O357" s="79" t="str">
        <f>VLOOKUP(N357,'#材料'!A:B,2,FALSE)</f>
        <v>秦琼碎片</v>
      </c>
      <c r="P357" s="67">
        <v>30</v>
      </c>
    </row>
    <row r="358" spans="1:16">
      <c r="I358" s="57">
        <v>4</v>
      </c>
      <c r="J358" s="57" t="s">
        <v>715</v>
      </c>
      <c r="L358" s="57">
        <v>20000</v>
      </c>
      <c r="M358" s="57">
        <v>20000</v>
      </c>
      <c r="N358" s="63">
        <v>35202</v>
      </c>
      <c r="O358" s="61" t="str">
        <f>VLOOKUP(N358,'#材料'!A:B,2,FALSE)</f>
        <v>金牛座宝箱</v>
      </c>
      <c r="P358" s="63">
        <v>10</v>
      </c>
    </row>
    <row r="359" spans="1:16">
      <c r="N359" s="63">
        <v>21033</v>
      </c>
      <c r="O359" s="79" t="str">
        <f>VLOOKUP(N359,'#材料'!A:B,2,FALSE)</f>
        <v>秦琼碎片</v>
      </c>
      <c r="P359" s="57">
        <v>40</v>
      </c>
    </row>
    <row r="360" spans="1:16">
      <c r="I360" s="57">
        <v>5</v>
      </c>
      <c r="J360" s="57" t="s">
        <v>714</v>
      </c>
      <c r="L360" s="57">
        <v>30000</v>
      </c>
      <c r="M360" s="57">
        <v>30000</v>
      </c>
      <c r="N360" s="63">
        <v>35202</v>
      </c>
      <c r="O360" s="61" t="str">
        <f>VLOOKUP(N360,'#材料'!A:B,2,FALSE)</f>
        <v>金牛座宝箱</v>
      </c>
      <c r="P360" s="61">
        <v>20</v>
      </c>
    </row>
    <row r="361" spans="1:16">
      <c r="N361" s="57">
        <v>21012</v>
      </c>
      <c r="O361" s="78" t="str">
        <f>VLOOKUP(N361,'#材料'!A:B,2,FALSE)</f>
        <v>凯撒大帝碎片</v>
      </c>
      <c r="P361" s="57">
        <v>20</v>
      </c>
    </row>
    <row r="362" spans="1:16">
      <c r="I362" s="57">
        <v>6</v>
      </c>
      <c r="J362" s="57" t="s">
        <v>713</v>
      </c>
      <c r="L362" s="57">
        <v>50000</v>
      </c>
      <c r="M362" s="57">
        <v>50000</v>
      </c>
      <c r="N362" s="63">
        <v>35202</v>
      </c>
      <c r="O362" s="61" t="str">
        <f>VLOOKUP(N362,'#材料'!A:B,2,FALSE)</f>
        <v>金牛座宝箱</v>
      </c>
      <c r="P362" s="61">
        <v>30</v>
      </c>
    </row>
    <row r="363" spans="1:16">
      <c r="N363" s="57">
        <v>21012</v>
      </c>
      <c r="O363" s="78" t="str">
        <f>VLOOKUP(N363,'#材料'!A:B,2,FALSE)</f>
        <v>凯撒大帝碎片</v>
      </c>
      <c r="P363" s="57">
        <v>30</v>
      </c>
    </row>
    <row r="364" spans="1:16">
      <c r="I364" s="57">
        <v>7</v>
      </c>
      <c r="J364" s="74" t="s">
        <v>1095</v>
      </c>
      <c r="L364" s="57">
        <v>80000</v>
      </c>
      <c r="M364" s="57">
        <v>80000</v>
      </c>
      <c r="N364" s="57">
        <v>35202</v>
      </c>
      <c r="O364" s="61" t="str">
        <f>VLOOKUP(N364,'#材料'!A:B,2,FALSE)</f>
        <v>金牛座宝箱</v>
      </c>
      <c r="P364" s="57">
        <v>50</v>
      </c>
    </row>
    <row r="365" spans="1:16">
      <c r="J365" s="74"/>
      <c r="N365" s="63">
        <v>21012</v>
      </c>
      <c r="O365" s="78" t="str">
        <f>VLOOKUP(N365,'#材料'!A:B,2,FALSE)</f>
        <v>凯撒大帝碎片</v>
      </c>
      <c r="P365" s="57">
        <v>40</v>
      </c>
    </row>
    <row r="366" spans="1:16" s="59" customFormat="1">
      <c r="A366" s="59">
        <v>420</v>
      </c>
      <c r="B366" s="59" t="s">
        <v>1469</v>
      </c>
      <c r="C366" s="59">
        <v>37</v>
      </c>
      <c r="D366" s="59" t="s">
        <v>1468</v>
      </c>
      <c r="F366" s="60" t="s">
        <v>894</v>
      </c>
      <c r="G366" s="60" t="s">
        <v>1465</v>
      </c>
      <c r="I366" s="59">
        <v>1</v>
      </c>
      <c r="J366" s="59" t="s">
        <v>1471</v>
      </c>
      <c r="L366" s="59">
        <v>1</v>
      </c>
      <c r="M366" s="59">
        <v>1</v>
      </c>
      <c r="N366" s="66">
        <v>28001</v>
      </c>
      <c r="O366" s="59" t="str">
        <f>VLOOKUP(N366,'#材料'!A:B,2,FALSE)</f>
        <v>副本钥匙</v>
      </c>
      <c r="P366" s="59">
        <v>20</v>
      </c>
    </row>
    <row r="367" spans="1:16" s="61" customFormat="1">
      <c r="F367" s="62"/>
      <c r="G367" s="62"/>
      <c r="N367" s="65">
        <v>31027</v>
      </c>
      <c r="O367" s="61" t="str">
        <f>VLOOKUP(N367,'#材料'!A:B,2,FALSE)</f>
        <v>出师大礼包</v>
      </c>
      <c r="P367" s="61">
        <v>2</v>
      </c>
    </row>
    <row r="368" spans="1:16" s="61" customFormat="1">
      <c r="F368" s="62"/>
      <c r="G368" s="62"/>
      <c r="I368" s="61">
        <v>2</v>
      </c>
      <c r="J368" s="61" t="s">
        <v>1477</v>
      </c>
      <c r="L368" s="61">
        <v>3</v>
      </c>
      <c r="M368" s="61">
        <v>3</v>
      </c>
      <c r="N368" s="63">
        <v>28001</v>
      </c>
      <c r="O368" s="61" t="str">
        <f>VLOOKUP(N368,'#材料'!A:B,2,FALSE)</f>
        <v>副本钥匙</v>
      </c>
      <c r="P368" s="61">
        <v>20</v>
      </c>
    </row>
    <row r="369" spans="1:16" s="61" customFormat="1">
      <c r="F369" s="62"/>
      <c r="G369" s="62"/>
      <c r="N369" s="65">
        <v>31027</v>
      </c>
      <c r="O369" s="61" t="str">
        <f>VLOOKUP(N369,'#材料'!A:B,2,FALSE)</f>
        <v>出师大礼包</v>
      </c>
      <c r="P369" s="61">
        <v>2</v>
      </c>
    </row>
    <row r="370" spans="1:16" s="61" customFormat="1">
      <c r="F370" s="62"/>
      <c r="G370" s="62"/>
      <c r="I370" s="61">
        <v>3</v>
      </c>
      <c r="J370" s="61" t="s">
        <v>1475</v>
      </c>
      <c r="L370" s="61">
        <v>6</v>
      </c>
      <c r="M370" s="61">
        <v>6</v>
      </c>
      <c r="N370" s="63">
        <v>28001</v>
      </c>
      <c r="O370" s="61" t="str">
        <f>VLOOKUP(N370,'#材料'!A:B,2,FALSE)</f>
        <v>副本钥匙</v>
      </c>
      <c r="P370" s="61">
        <v>30</v>
      </c>
    </row>
    <row r="371" spans="1:16" s="61" customFormat="1">
      <c r="F371" s="62"/>
      <c r="G371" s="62"/>
      <c r="N371" s="65">
        <v>31027</v>
      </c>
      <c r="O371" s="61" t="str">
        <f>VLOOKUP(N371,'#材料'!A:B,2,FALSE)</f>
        <v>出师大礼包</v>
      </c>
      <c r="P371" s="61">
        <v>3</v>
      </c>
    </row>
    <row r="372" spans="1:16" s="61" customFormat="1">
      <c r="F372" s="62"/>
      <c r="G372" s="62"/>
      <c r="I372" s="61">
        <v>4</v>
      </c>
      <c r="J372" s="61" t="s">
        <v>1476</v>
      </c>
      <c r="L372" s="61">
        <v>9</v>
      </c>
      <c r="M372" s="61">
        <v>9</v>
      </c>
      <c r="N372" s="63">
        <v>28001</v>
      </c>
      <c r="O372" s="61" t="str">
        <f>VLOOKUP(N372,'#材料'!A:B,2,FALSE)</f>
        <v>副本钥匙</v>
      </c>
      <c r="P372" s="61">
        <v>30</v>
      </c>
    </row>
    <row r="373" spans="1:16" s="61" customFormat="1">
      <c r="F373" s="62"/>
      <c r="G373" s="62"/>
      <c r="N373" s="65">
        <v>31027</v>
      </c>
      <c r="O373" s="61" t="str">
        <f>VLOOKUP(N373,'#材料'!A:B,2,FALSE)</f>
        <v>出师大礼包</v>
      </c>
      <c r="P373" s="61">
        <v>3</v>
      </c>
    </row>
    <row r="374" spans="1:16" s="61" customFormat="1">
      <c r="F374" s="62"/>
      <c r="G374" s="62"/>
      <c r="I374" s="61">
        <v>5</v>
      </c>
      <c r="J374" s="61" t="s">
        <v>1474</v>
      </c>
      <c r="L374" s="61">
        <v>12</v>
      </c>
      <c r="M374" s="61">
        <v>12</v>
      </c>
      <c r="N374" s="63">
        <v>28001</v>
      </c>
      <c r="O374" s="61" t="str">
        <f>VLOOKUP(N374,'#材料'!A:B,2,FALSE)</f>
        <v>副本钥匙</v>
      </c>
      <c r="P374" s="61">
        <v>40</v>
      </c>
    </row>
    <row r="375" spans="1:16">
      <c r="N375" s="65">
        <v>31027</v>
      </c>
      <c r="O375" s="61" t="str">
        <f>VLOOKUP(N375,'#材料'!A:B,2,FALSE)</f>
        <v>出师大礼包</v>
      </c>
      <c r="P375" s="61">
        <v>4</v>
      </c>
    </row>
    <row r="376" spans="1:16">
      <c r="I376" s="57">
        <v>6</v>
      </c>
      <c r="J376" s="61" t="s">
        <v>1473</v>
      </c>
      <c r="L376" s="57">
        <v>15</v>
      </c>
      <c r="M376" s="57">
        <v>15</v>
      </c>
      <c r="N376" s="63">
        <v>28001</v>
      </c>
      <c r="O376" s="61" t="str">
        <f>VLOOKUP(N376,'#材料'!A:B,2,FALSE)</f>
        <v>副本钥匙</v>
      </c>
      <c r="P376" s="61">
        <v>40</v>
      </c>
    </row>
    <row r="377" spans="1:16">
      <c r="N377" s="65">
        <v>31027</v>
      </c>
      <c r="O377" s="61" t="str">
        <f>VLOOKUP(N377,'#材料'!A:B,2,FALSE)</f>
        <v>出师大礼包</v>
      </c>
      <c r="P377" s="61">
        <v>4</v>
      </c>
    </row>
    <row r="378" spans="1:16">
      <c r="I378" s="57">
        <v>7</v>
      </c>
      <c r="J378" s="61" t="s">
        <v>1472</v>
      </c>
      <c r="L378" s="57">
        <v>20</v>
      </c>
      <c r="M378" s="57">
        <v>20</v>
      </c>
      <c r="N378" s="63">
        <v>28001</v>
      </c>
      <c r="O378" s="61" t="str">
        <f>VLOOKUP(N378,'#材料'!A:B,2,FALSE)</f>
        <v>副本钥匙</v>
      </c>
      <c r="P378" s="61">
        <v>50</v>
      </c>
    </row>
    <row r="379" spans="1:16">
      <c r="N379" s="65">
        <v>31027</v>
      </c>
      <c r="O379" s="61" t="str">
        <f>VLOOKUP(N379,'#材料'!A:B,2,FALSE)</f>
        <v>出师大礼包</v>
      </c>
      <c r="P379" s="61">
        <v>5</v>
      </c>
    </row>
    <row r="380" spans="1:16" s="59" customFormat="1">
      <c r="A380" s="59">
        <v>421</v>
      </c>
      <c r="B380" s="59" t="s">
        <v>1080</v>
      </c>
      <c r="C380" s="59">
        <v>11</v>
      </c>
      <c r="D380" s="59" t="s">
        <v>1079</v>
      </c>
      <c r="F380" s="60" t="s">
        <v>1463</v>
      </c>
      <c r="G380" s="60" t="s">
        <v>1464</v>
      </c>
      <c r="I380" s="59">
        <v>1</v>
      </c>
      <c r="J380" s="59" t="s">
        <v>614</v>
      </c>
      <c r="L380" s="59">
        <v>5</v>
      </c>
      <c r="M380" s="59">
        <v>5</v>
      </c>
      <c r="N380" s="66">
        <v>32103</v>
      </c>
      <c r="O380" s="59" t="str">
        <f>VLOOKUP(N380,'#材料'!A:B,2,FALSE)</f>
        <v>3星英雄箱</v>
      </c>
      <c r="P380" s="59">
        <v>2</v>
      </c>
    </row>
    <row r="381" spans="1:16" s="61" customFormat="1">
      <c r="F381" s="62"/>
      <c r="G381" s="62"/>
      <c r="N381" s="65">
        <v>33001</v>
      </c>
      <c r="O381" s="61" t="str">
        <f>VLOOKUP(N381,'#材料'!A:B,2,FALSE)</f>
        <v>普通进阶箱</v>
      </c>
      <c r="P381" s="61">
        <v>10</v>
      </c>
    </row>
    <row r="382" spans="1:16" s="61" customFormat="1">
      <c r="F382" s="62"/>
      <c r="G382" s="62"/>
      <c r="I382" s="61">
        <v>2</v>
      </c>
      <c r="J382" s="74" t="s">
        <v>1083</v>
      </c>
      <c r="L382" s="61">
        <v>10</v>
      </c>
      <c r="M382" s="61">
        <v>10</v>
      </c>
      <c r="N382" s="63">
        <v>32103</v>
      </c>
      <c r="O382" s="61" t="str">
        <f>VLOOKUP(N382,'#材料'!A:B,2,FALSE)</f>
        <v>3星英雄箱</v>
      </c>
      <c r="P382" s="61">
        <v>4</v>
      </c>
    </row>
    <row r="383" spans="1:16" s="61" customFormat="1">
      <c r="F383" s="62"/>
      <c r="G383" s="62"/>
      <c r="N383" s="65">
        <v>33002</v>
      </c>
      <c r="O383" s="61" t="str">
        <f>VLOOKUP(N383,'#材料'!A:B,2,FALSE)</f>
        <v>优秀进阶箱</v>
      </c>
      <c r="P383" s="61">
        <v>10</v>
      </c>
    </row>
    <row r="384" spans="1:16" s="61" customFormat="1">
      <c r="F384" s="62"/>
      <c r="G384" s="62"/>
      <c r="I384" s="61">
        <v>3</v>
      </c>
      <c r="J384" s="74" t="s">
        <v>1085</v>
      </c>
      <c r="L384" s="61">
        <v>15</v>
      </c>
      <c r="M384" s="61">
        <v>15</v>
      </c>
      <c r="N384" s="63">
        <v>32103</v>
      </c>
      <c r="O384" s="61" t="str">
        <f>VLOOKUP(N384,'#材料'!A:B,2,FALSE)</f>
        <v>3星英雄箱</v>
      </c>
      <c r="P384" s="61">
        <v>4</v>
      </c>
    </row>
    <row r="385" spans="1:16" s="61" customFormat="1">
      <c r="F385" s="62"/>
      <c r="G385" s="62"/>
      <c r="N385" s="65">
        <v>33003</v>
      </c>
      <c r="O385" s="61" t="str">
        <f>VLOOKUP(N385,'#材料'!A:B,2,FALSE)</f>
        <v>精良进阶箱</v>
      </c>
      <c r="P385" s="61">
        <v>10</v>
      </c>
    </row>
    <row r="386" spans="1:16" s="61" customFormat="1">
      <c r="F386" s="62"/>
      <c r="G386" s="62"/>
      <c r="I386" s="61">
        <v>4</v>
      </c>
      <c r="J386" s="74" t="s">
        <v>1086</v>
      </c>
      <c r="L386" s="61">
        <v>25</v>
      </c>
      <c r="M386" s="61">
        <v>25</v>
      </c>
      <c r="N386" s="63">
        <v>32103</v>
      </c>
      <c r="O386" s="61" t="str">
        <f>VLOOKUP(N386,'#材料'!A:B,2,FALSE)</f>
        <v>3星英雄箱</v>
      </c>
      <c r="P386" s="61">
        <v>6</v>
      </c>
    </row>
    <row r="387" spans="1:16" s="61" customFormat="1">
      <c r="F387" s="62"/>
      <c r="G387" s="62"/>
      <c r="N387" s="65">
        <v>33003</v>
      </c>
      <c r="O387" s="61" t="str">
        <f>VLOOKUP(N387,'#材料'!A:B,2,FALSE)</f>
        <v>精良进阶箱</v>
      </c>
      <c r="P387" s="61">
        <v>10</v>
      </c>
    </row>
    <row r="388" spans="1:16" s="61" customFormat="1">
      <c r="F388" s="62"/>
      <c r="G388" s="62"/>
      <c r="I388" s="61">
        <v>5</v>
      </c>
      <c r="J388" s="74" t="s">
        <v>1087</v>
      </c>
      <c r="L388" s="61">
        <v>40</v>
      </c>
      <c r="M388" s="61">
        <v>40</v>
      </c>
      <c r="N388" s="63">
        <v>32103</v>
      </c>
      <c r="O388" s="61" t="str">
        <f>VLOOKUP(N388,'#材料'!A:B,2,FALSE)</f>
        <v>3星英雄箱</v>
      </c>
      <c r="P388" s="61">
        <v>6</v>
      </c>
    </row>
    <row r="389" spans="1:16">
      <c r="J389" s="61"/>
      <c r="N389" s="65">
        <v>33004</v>
      </c>
      <c r="O389" s="61" t="str">
        <f>VLOOKUP(N389,'#材料'!A:B,2,FALSE)</f>
        <v>史诗进阶箱</v>
      </c>
      <c r="P389" s="61">
        <v>10</v>
      </c>
    </row>
    <row r="390" spans="1:16">
      <c r="I390" s="57">
        <v>6</v>
      </c>
      <c r="J390" s="74" t="s">
        <v>618</v>
      </c>
      <c r="L390" s="57">
        <v>60</v>
      </c>
      <c r="M390" s="57">
        <v>60</v>
      </c>
      <c r="N390" s="63">
        <v>32103</v>
      </c>
      <c r="O390" s="61" t="str">
        <f>VLOOKUP(N390,'#材料'!A:B,2,FALSE)</f>
        <v>3星英雄箱</v>
      </c>
      <c r="P390" s="61">
        <v>8</v>
      </c>
    </row>
    <row r="391" spans="1:16">
      <c r="N391" s="65">
        <v>33004</v>
      </c>
      <c r="O391" s="61" t="str">
        <f>VLOOKUP(N391,'#材料'!A:B,2,FALSE)</f>
        <v>史诗进阶箱</v>
      </c>
      <c r="P391" s="61">
        <v>10</v>
      </c>
    </row>
    <row r="392" spans="1:16">
      <c r="I392" s="57">
        <v>7</v>
      </c>
      <c r="J392" s="74" t="s">
        <v>1103</v>
      </c>
      <c r="L392" s="57">
        <v>80</v>
      </c>
      <c r="M392" s="57">
        <v>80</v>
      </c>
      <c r="N392" s="63">
        <v>32103</v>
      </c>
      <c r="O392" s="61" t="str">
        <f>VLOOKUP(N392,'#材料'!A:B,2,FALSE)</f>
        <v>3星英雄箱</v>
      </c>
      <c r="P392" s="61">
        <v>10</v>
      </c>
    </row>
    <row r="393" spans="1:16">
      <c r="N393" s="65">
        <v>33005</v>
      </c>
      <c r="O393" s="61" t="str">
        <f>VLOOKUP(N393,'#材料'!A:B,2,FALSE)</f>
        <v>传说进阶箱</v>
      </c>
      <c r="P393" s="61">
        <v>10</v>
      </c>
    </row>
    <row r="394" spans="1:16" s="59" customFormat="1">
      <c r="A394" s="59">
        <v>422</v>
      </c>
      <c r="B394" s="59" t="s">
        <v>1460</v>
      </c>
      <c r="C394" s="59">
        <v>1</v>
      </c>
      <c r="D394" s="59" t="s">
        <v>1459</v>
      </c>
      <c r="F394" s="60" t="s">
        <v>1466</v>
      </c>
      <c r="G394" s="60" t="s">
        <v>1467</v>
      </c>
      <c r="I394" s="59">
        <v>1</v>
      </c>
      <c r="J394" s="59" t="s">
        <v>414</v>
      </c>
      <c r="L394" s="59">
        <v>1</v>
      </c>
      <c r="M394" s="59">
        <v>1</v>
      </c>
      <c r="N394" s="66">
        <v>32103</v>
      </c>
      <c r="O394" s="59" t="str">
        <f>VLOOKUP(N394,'#材料'!A:B,2,FALSE)</f>
        <v>3星英雄箱</v>
      </c>
      <c r="P394" s="66">
        <v>2</v>
      </c>
    </row>
    <row r="395" spans="1:16">
      <c r="J395" s="61"/>
      <c r="N395" s="63">
        <v>24006</v>
      </c>
      <c r="O395" s="61" t="str">
        <f>VLOOKUP(N395,'#材料'!A:B,2,FALSE)</f>
        <v>勇者精华</v>
      </c>
      <c r="P395" s="67">
        <v>20</v>
      </c>
    </row>
    <row r="396" spans="1:16">
      <c r="I396" s="57">
        <v>2</v>
      </c>
      <c r="J396" s="61" t="s">
        <v>13</v>
      </c>
      <c r="L396" s="57">
        <v>2</v>
      </c>
      <c r="M396" s="57">
        <v>2</v>
      </c>
      <c r="N396" s="63">
        <v>32103</v>
      </c>
      <c r="O396" s="61" t="str">
        <f>VLOOKUP(N396,'#材料'!A:B,2,FALSE)</f>
        <v>3星英雄箱</v>
      </c>
      <c r="P396" s="67">
        <v>4</v>
      </c>
    </row>
    <row r="397" spans="1:16">
      <c r="J397" s="61"/>
      <c r="N397" s="63">
        <v>24006</v>
      </c>
      <c r="O397" s="61" t="str">
        <f>VLOOKUP(N397,'#材料'!A:B,2,FALSE)</f>
        <v>勇者精华</v>
      </c>
      <c r="P397" s="67">
        <v>20</v>
      </c>
    </row>
    <row r="398" spans="1:16">
      <c r="I398" s="57">
        <v>3</v>
      </c>
      <c r="J398" s="61" t="s">
        <v>1091</v>
      </c>
      <c r="L398" s="57">
        <v>4</v>
      </c>
      <c r="M398" s="57">
        <v>4</v>
      </c>
      <c r="N398" s="63">
        <v>32103</v>
      </c>
      <c r="O398" s="61" t="str">
        <f>VLOOKUP(N398,'#材料'!A:B,2,FALSE)</f>
        <v>3星英雄箱</v>
      </c>
      <c r="P398" s="67">
        <v>4</v>
      </c>
    </row>
    <row r="399" spans="1:16">
      <c r="J399" s="61"/>
      <c r="N399" s="63">
        <v>24006</v>
      </c>
      <c r="O399" s="61" t="str">
        <f>VLOOKUP(N399,'#材料'!A:B,2,FALSE)</f>
        <v>勇者精华</v>
      </c>
      <c r="P399" s="67">
        <v>30</v>
      </c>
    </row>
    <row r="400" spans="1:16">
      <c r="I400" s="57">
        <v>4</v>
      </c>
      <c r="J400" s="61" t="s">
        <v>416</v>
      </c>
      <c r="L400" s="57">
        <v>6</v>
      </c>
      <c r="M400" s="57">
        <v>6</v>
      </c>
      <c r="N400" s="63">
        <v>32103</v>
      </c>
      <c r="O400" s="61" t="str">
        <f>VLOOKUP(N400,'#材料'!A:B,2,FALSE)</f>
        <v>3星英雄箱</v>
      </c>
      <c r="P400" s="63">
        <v>6</v>
      </c>
    </row>
    <row r="401" spans="1:16">
      <c r="J401" s="61"/>
      <c r="N401" s="63">
        <v>24006</v>
      </c>
      <c r="O401" s="61" t="str">
        <f>VLOOKUP(N401,'#材料'!A:B,2,FALSE)</f>
        <v>勇者精华</v>
      </c>
      <c r="P401" s="57">
        <v>30</v>
      </c>
    </row>
    <row r="402" spans="1:16">
      <c r="I402" s="57">
        <v>5</v>
      </c>
      <c r="J402" s="61" t="s">
        <v>1482</v>
      </c>
      <c r="L402" s="57">
        <v>8</v>
      </c>
      <c r="M402" s="57">
        <v>8</v>
      </c>
      <c r="N402" s="63">
        <v>31031</v>
      </c>
      <c r="O402" s="61" t="str">
        <f>VLOOKUP(N402,'#材料'!A:B,2,FALSE)</f>
        <v>鲜肉月饼</v>
      </c>
      <c r="P402" s="61">
        <v>1</v>
      </c>
    </row>
    <row r="403" spans="1:16">
      <c r="J403" s="61"/>
      <c r="N403" s="63">
        <v>24006</v>
      </c>
      <c r="O403" s="61" t="str">
        <f>VLOOKUP(N403,'#材料'!A:B,2,FALSE)</f>
        <v>勇者精华</v>
      </c>
      <c r="P403" s="57">
        <v>40</v>
      </c>
    </row>
    <row r="404" spans="1:16">
      <c r="I404" s="57">
        <v>6</v>
      </c>
      <c r="J404" s="61" t="s">
        <v>1481</v>
      </c>
      <c r="L404" s="57">
        <v>10</v>
      </c>
      <c r="M404" s="57">
        <v>10</v>
      </c>
      <c r="N404" s="63">
        <v>32103</v>
      </c>
      <c r="O404" s="61" t="str">
        <f>VLOOKUP(N404,'#材料'!A:B,2,FALSE)</f>
        <v>3星英雄箱</v>
      </c>
      <c r="P404" s="61">
        <v>8</v>
      </c>
    </row>
    <row r="405" spans="1:16">
      <c r="N405" s="63">
        <v>34097</v>
      </c>
      <c r="O405" s="61" t="str">
        <f>VLOOKUP(N405,'#材料'!A:B,2,FALSE)</f>
        <v>勇者防具自选箱</v>
      </c>
      <c r="P405" s="57">
        <v>1</v>
      </c>
    </row>
    <row r="406" spans="1:16">
      <c r="I406" s="57">
        <v>7</v>
      </c>
      <c r="J406" s="61" t="s">
        <v>1480</v>
      </c>
      <c r="L406" s="57">
        <v>12</v>
      </c>
      <c r="M406" s="57">
        <v>12</v>
      </c>
      <c r="N406" s="63">
        <v>31031</v>
      </c>
      <c r="O406" s="61" t="str">
        <f>VLOOKUP(N406,'#材料'!A:B,2,FALSE)</f>
        <v>鲜肉月饼</v>
      </c>
      <c r="P406" s="61">
        <v>1</v>
      </c>
    </row>
    <row r="407" spans="1:16">
      <c r="N407" s="63">
        <v>34095</v>
      </c>
      <c r="O407" s="61" t="str">
        <f>VLOOKUP(N407,'#材料'!A:B,2,FALSE)</f>
        <v>勇者武器自选箱</v>
      </c>
      <c r="P407" s="57">
        <v>1</v>
      </c>
    </row>
    <row r="408" spans="1:16" s="59" customFormat="1">
      <c r="A408" s="59">
        <v>423</v>
      </c>
      <c r="B408" s="80" t="s">
        <v>1462</v>
      </c>
      <c r="C408" s="59">
        <v>11</v>
      </c>
      <c r="D408" s="75" t="s">
        <v>1461</v>
      </c>
      <c r="F408" s="60" t="s">
        <v>1466</v>
      </c>
      <c r="G408" s="60" t="s">
        <v>1467</v>
      </c>
      <c r="I408" s="59">
        <v>1</v>
      </c>
      <c r="J408" s="59" t="s">
        <v>614</v>
      </c>
      <c r="L408" s="59">
        <v>5</v>
      </c>
      <c r="M408" s="59">
        <v>5</v>
      </c>
      <c r="N408" s="66">
        <v>31032</v>
      </c>
      <c r="O408" s="59" t="str">
        <f>VLOOKUP(N408,'#材料'!A:B,2,FALSE)</f>
        <v>莲蓉月饼</v>
      </c>
      <c r="P408" s="66">
        <v>1</v>
      </c>
    </row>
    <row r="409" spans="1:16">
      <c r="J409" s="61"/>
      <c r="N409" s="63">
        <v>24007</v>
      </c>
      <c r="O409" s="61" t="str">
        <f>VLOOKUP(N409,'#材料'!A:B,2,FALSE)</f>
        <v>斗者精华</v>
      </c>
      <c r="P409" s="67">
        <v>20</v>
      </c>
    </row>
    <row r="410" spans="1:16">
      <c r="I410" s="57">
        <v>2</v>
      </c>
      <c r="J410" s="61" t="s">
        <v>571</v>
      </c>
      <c r="L410" s="57">
        <v>10</v>
      </c>
      <c r="M410" s="57">
        <v>10</v>
      </c>
      <c r="N410" s="63">
        <v>31032</v>
      </c>
      <c r="O410" s="61" t="str">
        <f>VLOOKUP(N410,'#材料'!A:B,2,FALSE)</f>
        <v>莲蓉月饼</v>
      </c>
      <c r="P410" s="67">
        <v>1</v>
      </c>
    </row>
    <row r="411" spans="1:16">
      <c r="J411" s="61"/>
      <c r="N411" s="63">
        <v>24007</v>
      </c>
      <c r="O411" s="61" t="str">
        <f>VLOOKUP(N411,'#材料'!A:B,2,FALSE)</f>
        <v>斗者精华</v>
      </c>
      <c r="P411" s="67">
        <v>20</v>
      </c>
    </row>
    <row r="412" spans="1:16">
      <c r="I412" s="57">
        <v>3</v>
      </c>
      <c r="J412" s="61" t="s">
        <v>615</v>
      </c>
      <c r="L412" s="57">
        <v>15</v>
      </c>
      <c r="M412" s="57">
        <v>15</v>
      </c>
      <c r="N412" s="63">
        <v>31032</v>
      </c>
      <c r="O412" s="61" t="str">
        <f>VLOOKUP(N412,'#材料'!A:B,2,FALSE)</f>
        <v>莲蓉月饼</v>
      </c>
      <c r="P412" s="67">
        <v>1</v>
      </c>
    </row>
    <row r="413" spans="1:16">
      <c r="J413" s="61"/>
      <c r="N413" s="63">
        <v>24007</v>
      </c>
      <c r="O413" s="61" t="str">
        <f>VLOOKUP(N413,'#材料'!A:B,2,FALSE)</f>
        <v>斗者精华</v>
      </c>
      <c r="P413" s="67">
        <v>30</v>
      </c>
    </row>
    <row r="414" spans="1:16">
      <c r="I414" s="57">
        <v>4</v>
      </c>
      <c r="J414" s="61" t="s">
        <v>616</v>
      </c>
      <c r="L414" s="57">
        <v>25</v>
      </c>
      <c r="M414" s="57">
        <v>25</v>
      </c>
      <c r="N414" s="63">
        <v>31032</v>
      </c>
      <c r="O414" s="61" t="str">
        <f>VLOOKUP(N414,'#材料'!A:B,2,FALSE)</f>
        <v>莲蓉月饼</v>
      </c>
      <c r="P414" s="63">
        <v>1</v>
      </c>
    </row>
    <row r="415" spans="1:16">
      <c r="J415" s="61"/>
      <c r="N415" s="63">
        <v>24007</v>
      </c>
      <c r="O415" s="61" t="str">
        <f>VLOOKUP(N415,'#材料'!A:B,2,FALSE)</f>
        <v>斗者精华</v>
      </c>
      <c r="P415" s="57">
        <v>30</v>
      </c>
    </row>
    <row r="416" spans="1:16">
      <c r="I416" s="57">
        <v>5</v>
      </c>
      <c r="J416" s="61" t="s">
        <v>617</v>
      </c>
      <c r="L416" s="57">
        <v>40</v>
      </c>
      <c r="M416" s="57">
        <v>40</v>
      </c>
      <c r="N416" s="63">
        <v>31032</v>
      </c>
      <c r="O416" s="61" t="str">
        <f>VLOOKUP(N416,'#材料'!A:B,2,FALSE)</f>
        <v>莲蓉月饼</v>
      </c>
      <c r="P416" s="61">
        <v>1</v>
      </c>
    </row>
    <row r="417" spans="1:16">
      <c r="J417" s="61"/>
      <c r="N417" s="57">
        <v>24007</v>
      </c>
      <c r="O417" s="61" t="str">
        <f>VLOOKUP(N417,'#材料'!A:B,2,FALSE)</f>
        <v>斗者精华</v>
      </c>
      <c r="P417" s="57">
        <v>40</v>
      </c>
    </row>
    <row r="418" spans="1:16">
      <c r="I418" s="57">
        <v>6</v>
      </c>
      <c r="J418" s="61" t="s">
        <v>1478</v>
      </c>
      <c r="L418" s="57">
        <v>60</v>
      </c>
      <c r="M418" s="57">
        <v>60</v>
      </c>
      <c r="N418" s="63">
        <v>31032</v>
      </c>
      <c r="O418" s="61" t="str">
        <f>VLOOKUP(N418,'#材料'!A:B,2,FALSE)</f>
        <v>莲蓉月饼</v>
      </c>
      <c r="P418" s="61">
        <v>1</v>
      </c>
    </row>
    <row r="419" spans="1:16">
      <c r="N419" s="57">
        <v>34096</v>
      </c>
      <c r="O419" s="61" t="str">
        <f>VLOOKUP(N419,'#材料'!A:B,2,FALSE)</f>
        <v>斗者防具自选箱</v>
      </c>
      <c r="P419" s="57">
        <v>1</v>
      </c>
    </row>
    <row r="420" spans="1:16">
      <c r="I420" s="57">
        <v>7</v>
      </c>
      <c r="J420" s="57" t="s">
        <v>1479</v>
      </c>
      <c r="L420" s="57">
        <v>80</v>
      </c>
      <c r="M420" s="57">
        <v>80</v>
      </c>
      <c r="N420" s="63">
        <v>31032</v>
      </c>
      <c r="O420" s="61" t="str">
        <f>VLOOKUP(N420,'#材料'!A:B,2,FALSE)</f>
        <v>莲蓉月饼</v>
      </c>
      <c r="P420" s="61">
        <v>1</v>
      </c>
    </row>
    <row r="421" spans="1:16">
      <c r="N421" s="57">
        <v>34094</v>
      </c>
      <c r="O421" s="61" t="str">
        <f>VLOOKUP(N421,'#材料'!A:B,2,FALSE)</f>
        <v>斗者武器自选箱</v>
      </c>
      <c r="P421" s="57">
        <v>1</v>
      </c>
    </row>
    <row r="422" spans="1:16" s="68" customFormat="1">
      <c r="A422" s="68">
        <v>424</v>
      </c>
      <c r="B422" s="68" t="s">
        <v>1785</v>
      </c>
      <c r="C422" s="68">
        <v>20</v>
      </c>
      <c r="D422" s="68" t="s">
        <v>1783</v>
      </c>
      <c r="F422" s="69" t="s">
        <v>1782</v>
      </c>
      <c r="G422" s="69" t="s">
        <v>1775</v>
      </c>
      <c r="H422" s="72">
        <v>29015</v>
      </c>
      <c r="I422" s="68">
        <v>1</v>
      </c>
      <c r="J422" s="68" t="str">
        <f t="shared" ref="J422:J428" si="4">"消耗"&amp;L422&amp;"个小僵尸兑换"</f>
        <v>消耗30个小僵尸兑换</v>
      </c>
      <c r="K422" s="68">
        <v>-1</v>
      </c>
      <c r="L422" s="68">
        <v>30</v>
      </c>
      <c r="M422" s="68">
        <v>30</v>
      </c>
      <c r="N422" s="72">
        <v>33001</v>
      </c>
      <c r="O422" s="68" t="str">
        <f>VLOOKUP(N422,'#材料'!A:B,2,FALSE)</f>
        <v>普通进阶箱</v>
      </c>
      <c r="P422" s="70">
        <v>10</v>
      </c>
    </row>
    <row r="423" spans="1:16">
      <c r="F423" s="57"/>
      <c r="G423" s="73"/>
      <c r="I423" s="57">
        <v>2</v>
      </c>
      <c r="J423" s="61" t="str">
        <f t="shared" si="4"/>
        <v>消耗60个小僵尸兑换</v>
      </c>
      <c r="K423" s="57">
        <v>-1</v>
      </c>
      <c r="L423" s="57">
        <v>60</v>
      </c>
      <c r="M423" s="57">
        <v>60</v>
      </c>
      <c r="N423" s="73">
        <v>33002</v>
      </c>
      <c r="O423" s="61" t="str">
        <f>VLOOKUP(N423,'#材料'!A:B,2,FALSE)</f>
        <v>优秀进阶箱</v>
      </c>
      <c r="P423" s="63">
        <v>10</v>
      </c>
    </row>
    <row r="424" spans="1:16">
      <c r="F424" s="57"/>
      <c r="G424" s="73"/>
      <c r="I424" s="57">
        <v>3</v>
      </c>
      <c r="J424" s="61" t="str">
        <f t="shared" si="4"/>
        <v>消耗90个小僵尸兑换</v>
      </c>
      <c r="K424" s="57">
        <v>-1</v>
      </c>
      <c r="L424" s="57">
        <v>90</v>
      </c>
      <c r="M424" s="57">
        <v>90</v>
      </c>
      <c r="N424" s="73">
        <v>33003</v>
      </c>
      <c r="O424" s="61" t="str">
        <f>VLOOKUP(N424,'#材料'!A:B,2,FALSE)</f>
        <v>精良进阶箱</v>
      </c>
      <c r="P424" s="63">
        <v>10</v>
      </c>
    </row>
    <row r="425" spans="1:16">
      <c r="F425" s="57"/>
      <c r="G425" s="73"/>
      <c r="I425" s="57">
        <v>4</v>
      </c>
      <c r="J425" s="61" t="str">
        <f t="shared" si="4"/>
        <v>消耗120个小僵尸兑换</v>
      </c>
      <c r="K425" s="57">
        <v>3</v>
      </c>
      <c r="L425" s="57">
        <v>120</v>
      </c>
      <c r="M425" s="57">
        <v>120</v>
      </c>
      <c r="N425" s="73">
        <v>33004</v>
      </c>
      <c r="O425" s="61" t="str">
        <f>VLOOKUP(N425,'#材料'!A:B,2,FALSE)</f>
        <v>史诗进阶箱</v>
      </c>
      <c r="P425" s="63">
        <v>10</v>
      </c>
    </row>
    <row r="426" spans="1:16">
      <c r="F426" s="57"/>
      <c r="G426" s="73"/>
      <c r="I426" s="57">
        <v>5</v>
      </c>
      <c r="J426" s="61" t="str">
        <f t="shared" si="4"/>
        <v>消耗150个小僵尸兑换</v>
      </c>
      <c r="K426" s="57">
        <v>3</v>
      </c>
      <c r="L426" s="57">
        <v>150</v>
      </c>
      <c r="M426" s="57">
        <v>150</v>
      </c>
      <c r="N426" s="73">
        <v>33005</v>
      </c>
      <c r="O426" s="61" t="str">
        <f>VLOOKUP(N426,'#材料'!A:B,2,FALSE)</f>
        <v>传说进阶箱</v>
      </c>
      <c r="P426" s="63">
        <v>10</v>
      </c>
    </row>
    <row r="427" spans="1:16">
      <c r="F427" s="57"/>
      <c r="G427" s="73"/>
      <c r="I427" s="57">
        <v>6</v>
      </c>
      <c r="J427" s="61" t="str">
        <f>"消耗"&amp;L427&amp;"个小僵尸兑换"</f>
        <v>消耗888个小僵尸兑换</v>
      </c>
      <c r="K427" s="57">
        <v>1</v>
      </c>
      <c r="L427" s="57">
        <v>888</v>
      </c>
      <c r="M427" s="57">
        <v>888</v>
      </c>
      <c r="N427" s="63">
        <v>39011</v>
      </c>
      <c r="O427" s="61" t="str">
        <f>VLOOKUP(N427,'#材料'!A:B,2,FALSE)</f>
        <v>神话灵魂合成书</v>
      </c>
      <c r="P427" s="63">
        <v>1</v>
      </c>
    </row>
    <row r="428" spans="1:16">
      <c r="F428" s="57"/>
      <c r="G428" s="73"/>
      <c r="I428" s="57">
        <v>7</v>
      </c>
      <c r="J428" s="61" t="str">
        <f t="shared" si="4"/>
        <v>消耗100个小僵尸兑换</v>
      </c>
      <c r="K428" s="57">
        <v>-1</v>
      </c>
      <c r="L428" s="57">
        <v>100</v>
      </c>
      <c r="M428" s="57">
        <v>100</v>
      </c>
      <c r="N428" s="63">
        <v>35202</v>
      </c>
      <c r="O428" s="61" t="str">
        <f>VLOOKUP(N428,'#材料'!A:B,2,FALSE)</f>
        <v>金牛座宝箱</v>
      </c>
      <c r="P428" s="63">
        <v>5</v>
      </c>
    </row>
    <row r="429" spans="1:16" s="68" customFormat="1">
      <c r="A429" s="68">
        <v>425</v>
      </c>
      <c r="B429" s="68" t="s">
        <v>1781</v>
      </c>
      <c r="C429" s="68">
        <v>20</v>
      </c>
      <c r="D429" s="68" t="s">
        <v>1784</v>
      </c>
      <c r="F429" s="69" t="s">
        <v>1782</v>
      </c>
      <c r="G429" s="69" t="s">
        <v>1775</v>
      </c>
      <c r="H429" s="72">
        <v>29016</v>
      </c>
      <c r="I429" s="68">
        <v>1</v>
      </c>
      <c r="J429" s="68" t="str">
        <f t="shared" ref="J429:J436" si="5">"消耗"&amp;L429&amp;"个炮弹兑换"</f>
        <v>消耗100个炮弹兑换</v>
      </c>
      <c r="K429" s="68">
        <v>-1</v>
      </c>
      <c r="L429" s="68">
        <v>100</v>
      </c>
      <c r="M429" s="68">
        <v>100</v>
      </c>
      <c r="N429" s="76">
        <v>24101</v>
      </c>
      <c r="O429" s="68" t="str">
        <f>VLOOKUP(N429,'#材料'!A:B,2,FALSE)</f>
        <v>普通技能石</v>
      </c>
      <c r="P429" s="77">
        <v>20</v>
      </c>
    </row>
    <row r="430" spans="1:16">
      <c r="F430" s="57"/>
      <c r="G430" s="73"/>
      <c r="I430" s="57">
        <v>2</v>
      </c>
      <c r="J430" s="61" t="str">
        <f t="shared" si="5"/>
        <v>消耗300个炮弹兑换</v>
      </c>
      <c r="K430" s="57">
        <v>5</v>
      </c>
      <c r="L430" s="57">
        <v>300</v>
      </c>
      <c r="M430" s="57">
        <v>300</v>
      </c>
      <c r="N430" s="11">
        <v>24102</v>
      </c>
      <c r="O430" s="61" t="str">
        <f>VLOOKUP(N430,'#材料'!A:B,2,FALSE)</f>
        <v>史诗技能石</v>
      </c>
      <c r="P430" s="33">
        <v>20</v>
      </c>
    </row>
    <row r="431" spans="1:16">
      <c r="F431" s="57"/>
      <c r="G431" s="73"/>
      <c r="I431" s="57">
        <v>3</v>
      </c>
      <c r="J431" s="61" t="str">
        <f t="shared" si="5"/>
        <v>消耗500个炮弹兑换</v>
      </c>
      <c r="K431" s="57">
        <v>3</v>
      </c>
      <c r="L431" s="57">
        <v>500</v>
      </c>
      <c r="M431" s="57">
        <v>500</v>
      </c>
      <c r="N431" s="11">
        <v>24103</v>
      </c>
      <c r="O431" s="61" t="str">
        <f>VLOOKUP(N431,'#材料'!A:B,2,FALSE)</f>
        <v>传说技能石</v>
      </c>
      <c r="P431" s="33">
        <v>20</v>
      </c>
    </row>
    <row r="432" spans="1:16">
      <c r="F432" s="57"/>
      <c r="G432" s="73"/>
      <c r="I432" s="57">
        <v>4</v>
      </c>
      <c r="J432" s="61" t="str">
        <f t="shared" si="5"/>
        <v>消耗1000个炮弹兑换</v>
      </c>
      <c r="K432" s="57">
        <v>1</v>
      </c>
      <c r="L432" s="57">
        <v>1000</v>
      </c>
      <c r="M432" s="57">
        <v>1000</v>
      </c>
      <c r="N432" s="11">
        <v>24104</v>
      </c>
      <c r="O432" s="61" t="str">
        <f>VLOOKUP(N432,'#材料'!A:B,2,FALSE)</f>
        <v>神话技能石</v>
      </c>
      <c r="P432" s="33">
        <v>20</v>
      </c>
    </row>
    <row r="433" spans="1:16">
      <c r="F433" s="57"/>
      <c r="G433" s="73"/>
      <c r="I433" s="57">
        <v>5</v>
      </c>
      <c r="J433" s="61" t="str">
        <f t="shared" si="5"/>
        <v>消耗200个炮弹兑换</v>
      </c>
      <c r="K433" s="57">
        <v>-1</v>
      </c>
      <c r="L433" s="57">
        <v>200</v>
      </c>
      <c r="M433" s="57">
        <v>200</v>
      </c>
      <c r="N433">
        <v>28201</v>
      </c>
      <c r="O433" s="61" t="str">
        <f>VLOOKUP(N433,'#材料'!A:B,2,FALSE)</f>
        <v>深渊票</v>
      </c>
      <c r="P433" s="33">
        <v>100</v>
      </c>
    </row>
    <row r="434" spans="1:16">
      <c r="F434" s="57"/>
      <c r="G434" s="73"/>
      <c r="I434" s="57">
        <v>6</v>
      </c>
      <c r="J434" s="61" t="str">
        <f t="shared" si="5"/>
        <v>消耗250个炮弹兑换</v>
      </c>
      <c r="K434" s="57">
        <v>1</v>
      </c>
      <c r="L434" s="57">
        <v>250</v>
      </c>
      <c r="M434" s="57">
        <v>250</v>
      </c>
      <c r="N434" s="63">
        <v>10104</v>
      </c>
      <c r="O434" s="61" t="str">
        <f>VLOOKUP(N434,'#材料'!A:B,2,FALSE)</f>
        <v>旋风盾</v>
      </c>
      <c r="P434" s="63">
        <v>1</v>
      </c>
    </row>
    <row r="435" spans="1:16">
      <c r="I435" s="57">
        <v>7</v>
      </c>
      <c r="J435" s="61" t="str">
        <f t="shared" si="5"/>
        <v>消耗100个炮弹兑换</v>
      </c>
      <c r="K435" s="57">
        <v>10</v>
      </c>
      <c r="L435" s="57">
        <v>100</v>
      </c>
      <c r="M435" s="57">
        <v>100</v>
      </c>
      <c r="N435" s="63">
        <v>29019</v>
      </c>
      <c r="O435" s="61" t="str">
        <f>VLOOKUP(N435,'#材料'!A:B,2,FALSE)</f>
        <v>暴风眼</v>
      </c>
      <c r="P435" s="63">
        <v>30</v>
      </c>
    </row>
    <row r="436" spans="1:16">
      <c r="I436" s="57">
        <v>8</v>
      </c>
      <c r="J436" s="61" t="str">
        <f t="shared" si="5"/>
        <v>消耗100个炮弹兑换</v>
      </c>
      <c r="K436" s="74">
        <v>10</v>
      </c>
      <c r="L436" s="74">
        <v>100</v>
      </c>
      <c r="M436" s="74">
        <v>100</v>
      </c>
      <c r="N436" s="63">
        <v>29013</v>
      </c>
      <c r="O436" s="61" t="str">
        <f>VLOOKUP(N436,'#材料'!A:B,2,FALSE)</f>
        <v>陨石</v>
      </c>
      <c r="P436" s="63">
        <v>10</v>
      </c>
    </row>
    <row r="437" spans="1:16" s="68" customFormat="1">
      <c r="A437" s="68">
        <v>426</v>
      </c>
      <c r="B437" s="68" t="s">
        <v>1777</v>
      </c>
      <c r="C437" s="68">
        <v>21</v>
      </c>
      <c r="D437" s="68" t="s">
        <v>411</v>
      </c>
      <c r="E437" s="68">
        <v>1</v>
      </c>
      <c r="F437" s="69" t="s">
        <v>1776</v>
      </c>
      <c r="G437" s="69" t="s">
        <v>1775</v>
      </c>
      <c r="I437" s="68">
        <v>1</v>
      </c>
      <c r="J437" s="68" t="s">
        <v>1779</v>
      </c>
      <c r="L437" s="68">
        <v>30</v>
      </c>
      <c r="M437" s="68">
        <v>30</v>
      </c>
      <c r="N437" s="68">
        <v>28201</v>
      </c>
      <c r="O437" s="68" t="str">
        <f>VLOOKUP(N437,'#材料'!A:B,2,FALSE)</f>
        <v>深渊票</v>
      </c>
      <c r="P437" s="68">
        <v>50</v>
      </c>
    </row>
    <row r="438" spans="1:16" s="61" customFormat="1">
      <c r="F438" s="62"/>
      <c r="G438" s="62"/>
      <c r="J438" s="74"/>
      <c r="N438" s="64">
        <v>34092</v>
      </c>
      <c r="O438" s="61" t="str">
        <f>VLOOKUP(N438,'#材料'!A:B,2,FALSE)</f>
        <v>传说英雄碎片自选包</v>
      </c>
      <c r="P438" s="61">
        <v>2</v>
      </c>
    </row>
    <row r="439" spans="1:16" s="61" customFormat="1">
      <c r="F439" s="62"/>
      <c r="G439" s="62"/>
      <c r="I439" s="61">
        <v>2</v>
      </c>
      <c r="J439" s="74" t="s">
        <v>1778</v>
      </c>
      <c r="L439" s="61">
        <v>30</v>
      </c>
      <c r="M439" s="61">
        <v>30</v>
      </c>
      <c r="N439" s="61">
        <v>28201</v>
      </c>
      <c r="O439" s="61" t="str">
        <f>VLOOKUP(N439,'#材料'!A:B,2,FALSE)</f>
        <v>深渊票</v>
      </c>
      <c r="P439" s="61">
        <v>50</v>
      </c>
    </row>
    <row r="440" spans="1:16" s="61" customFormat="1">
      <c r="F440" s="62"/>
      <c r="G440" s="62"/>
      <c r="J440" s="74"/>
      <c r="N440" s="64">
        <v>34092</v>
      </c>
      <c r="O440" s="61" t="str">
        <f>VLOOKUP(N440,'#材料'!A:B,2,FALSE)</f>
        <v>传说英雄碎片自选包</v>
      </c>
      <c r="P440" s="61">
        <v>2</v>
      </c>
    </row>
    <row r="441" spans="1:16" s="61" customFormat="1">
      <c r="F441" s="62"/>
      <c r="G441" s="62"/>
      <c r="I441" s="61">
        <v>3</v>
      </c>
      <c r="J441" s="74" t="s">
        <v>1779</v>
      </c>
      <c r="L441" s="61">
        <v>30</v>
      </c>
      <c r="M441" s="61">
        <v>30</v>
      </c>
      <c r="N441" s="61">
        <v>28201</v>
      </c>
      <c r="O441" s="61" t="str">
        <f>VLOOKUP(N441,'#材料'!A:B,2,FALSE)</f>
        <v>深渊票</v>
      </c>
      <c r="P441" s="61">
        <v>50</v>
      </c>
    </row>
    <row r="442" spans="1:16" s="61" customFormat="1">
      <c r="F442" s="62"/>
      <c r="G442" s="62"/>
      <c r="J442" s="74"/>
      <c r="N442" s="64">
        <v>34092</v>
      </c>
      <c r="O442" s="61" t="str">
        <f>VLOOKUP(N442,'#材料'!A:B,2,FALSE)</f>
        <v>传说英雄碎片自选包</v>
      </c>
      <c r="P442" s="61">
        <v>2</v>
      </c>
    </row>
    <row r="443" spans="1:16" s="61" customFormat="1">
      <c r="F443" s="62"/>
      <c r="G443" s="62"/>
      <c r="I443" s="61">
        <v>4</v>
      </c>
      <c r="J443" s="74" t="s">
        <v>1778</v>
      </c>
      <c r="L443" s="61">
        <v>30</v>
      </c>
      <c r="M443" s="61">
        <v>30</v>
      </c>
      <c r="N443" s="61">
        <v>28201</v>
      </c>
      <c r="O443" s="61" t="str">
        <f>VLOOKUP(N443,'#材料'!A:B,2,FALSE)</f>
        <v>深渊票</v>
      </c>
      <c r="P443" s="61">
        <v>50</v>
      </c>
    </row>
    <row r="444" spans="1:16" s="61" customFormat="1">
      <c r="F444" s="62"/>
      <c r="G444" s="62"/>
      <c r="J444" s="74"/>
      <c r="N444" s="64">
        <v>34092</v>
      </c>
      <c r="O444" s="61" t="str">
        <f>VLOOKUP(N444,'#材料'!A:B,2,FALSE)</f>
        <v>传说英雄碎片自选包</v>
      </c>
      <c r="P444" s="61">
        <v>2</v>
      </c>
    </row>
    <row r="445" spans="1:16" s="61" customFormat="1">
      <c r="F445" s="62"/>
      <c r="G445" s="62"/>
      <c r="I445" s="61">
        <v>5</v>
      </c>
      <c r="J445" s="74" t="s">
        <v>1778</v>
      </c>
      <c r="L445" s="61">
        <v>30</v>
      </c>
      <c r="M445" s="61">
        <v>30</v>
      </c>
      <c r="N445" s="61">
        <v>28201</v>
      </c>
      <c r="O445" s="61" t="str">
        <f>VLOOKUP(N445,'#材料'!A:B,2,FALSE)</f>
        <v>深渊票</v>
      </c>
      <c r="P445" s="61">
        <v>50</v>
      </c>
    </row>
    <row r="446" spans="1:16" s="61" customFormat="1">
      <c r="F446" s="62"/>
      <c r="G446" s="62"/>
      <c r="J446" s="74"/>
      <c r="N446" s="64">
        <v>34092</v>
      </c>
      <c r="O446" s="61" t="str">
        <f>VLOOKUP(N446,'#材料'!A:B,2,FALSE)</f>
        <v>传说英雄碎片自选包</v>
      </c>
      <c r="P446" s="61">
        <v>2</v>
      </c>
    </row>
    <row r="447" spans="1:16" s="61" customFormat="1">
      <c r="F447" s="62"/>
      <c r="G447" s="62"/>
      <c r="I447" s="61">
        <v>6</v>
      </c>
      <c r="J447" s="74" t="s">
        <v>1778</v>
      </c>
      <c r="L447" s="61">
        <v>30</v>
      </c>
      <c r="M447" s="61">
        <v>30</v>
      </c>
      <c r="N447" s="61">
        <v>28201</v>
      </c>
      <c r="O447" s="61" t="str">
        <f>VLOOKUP(N447,'#材料'!A:B,2,FALSE)</f>
        <v>深渊票</v>
      </c>
      <c r="P447" s="61">
        <v>50</v>
      </c>
    </row>
    <row r="448" spans="1:16" s="61" customFormat="1">
      <c r="F448" s="62"/>
      <c r="G448" s="62"/>
      <c r="J448" s="74"/>
      <c r="N448" s="64">
        <v>34092</v>
      </c>
      <c r="O448" s="61" t="str">
        <f>VLOOKUP(N448,'#材料'!A:B,2,FALSE)</f>
        <v>传说英雄碎片自选包</v>
      </c>
      <c r="P448" s="61">
        <v>2</v>
      </c>
    </row>
    <row r="449" spans="6:16" s="61" customFormat="1">
      <c r="F449" s="62"/>
      <c r="G449" s="62"/>
      <c r="I449" s="61">
        <v>7</v>
      </c>
      <c r="J449" s="74" t="s">
        <v>1778</v>
      </c>
      <c r="L449" s="61">
        <v>30</v>
      </c>
      <c r="M449" s="61">
        <v>30</v>
      </c>
      <c r="N449" s="61">
        <v>28201</v>
      </c>
      <c r="O449" s="61" t="str">
        <f>VLOOKUP(N449,'#材料'!A:B,2,FALSE)</f>
        <v>深渊票</v>
      </c>
      <c r="P449" s="61">
        <v>50</v>
      </c>
    </row>
    <row r="450" spans="6:16" s="61" customFormat="1">
      <c r="F450" s="62"/>
      <c r="G450" s="62"/>
      <c r="J450" s="74"/>
      <c r="N450" s="64">
        <v>34092</v>
      </c>
      <c r="O450" s="61" t="str">
        <f>VLOOKUP(N450,'#材料'!A:B,2,FALSE)</f>
        <v>传说英雄碎片自选包</v>
      </c>
      <c r="P450" s="61">
        <v>2</v>
      </c>
    </row>
    <row r="451" spans="6:16" s="61" customFormat="1">
      <c r="F451" s="62"/>
      <c r="G451" s="62"/>
      <c r="I451" s="61">
        <v>8</v>
      </c>
      <c r="J451" s="74" t="s">
        <v>1778</v>
      </c>
      <c r="L451" s="61">
        <v>30</v>
      </c>
      <c r="M451" s="61">
        <v>30</v>
      </c>
      <c r="N451" s="61">
        <v>28201</v>
      </c>
      <c r="O451" s="61" t="str">
        <f>VLOOKUP(N451,'#材料'!A:B,2,FALSE)</f>
        <v>深渊票</v>
      </c>
      <c r="P451" s="61">
        <v>50</v>
      </c>
    </row>
    <row r="452" spans="6:16" s="61" customFormat="1">
      <c r="F452" s="62"/>
      <c r="G452" s="62"/>
      <c r="J452" s="74"/>
      <c r="N452" s="64">
        <v>34092</v>
      </c>
      <c r="O452" s="61" t="str">
        <f>VLOOKUP(N452,'#材料'!A:B,2,FALSE)</f>
        <v>传说英雄碎片自选包</v>
      </c>
      <c r="P452" s="61">
        <v>2</v>
      </c>
    </row>
    <row r="453" spans="6:16" s="61" customFormat="1">
      <c r="F453" s="62"/>
      <c r="G453" s="62"/>
      <c r="I453" s="61">
        <v>9</v>
      </c>
      <c r="J453" s="74" t="s">
        <v>1778</v>
      </c>
      <c r="L453" s="61">
        <v>30</v>
      </c>
      <c r="M453" s="61">
        <v>30</v>
      </c>
      <c r="N453" s="61">
        <v>28201</v>
      </c>
      <c r="O453" s="61" t="str">
        <f>VLOOKUP(N453,'#材料'!A:B,2,FALSE)</f>
        <v>深渊票</v>
      </c>
      <c r="P453" s="61">
        <v>50</v>
      </c>
    </row>
    <row r="454" spans="6:16" s="61" customFormat="1">
      <c r="F454" s="62"/>
      <c r="G454" s="62"/>
      <c r="J454" s="74"/>
      <c r="N454" s="64">
        <v>34092</v>
      </c>
      <c r="O454" s="61" t="str">
        <f>VLOOKUP(N454,'#材料'!A:B,2,FALSE)</f>
        <v>传说英雄碎片自选包</v>
      </c>
      <c r="P454" s="61">
        <v>2</v>
      </c>
    </row>
    <row r="455" spans="6:16" s="61" customFormat="1">
      <c r="F455" s="62"/>
      <c r="G455" s="62"/>
      <c r="I455" s="61">
        <v>10</v>
      </c>
      <c r="J455" s="74" t="s">
        <v>1778</v>
      </c>
      <c r="L455" s="61">
        <v>30</v>
      </c>
      <c r="M455" s="61">
        <v>30</v>
      </c>
      <c r="N455" s="61">
        <v>28201</v>
      </c>
      <c r="O455" s="61" t="str">
        <f>VLOOKUP(N455,'#材料'!A:B,2,FALSE)</f>
        <v>深渊票</v>
      </c>
      <c r="P455" s="61">
        <v>50</v>
      </c>
    </row>
    <row r="456" spans="6:16" s="61" customFormat="1">
      <c r="F456" s="62"/>
      <c r="G456" s="62"/>
      <c r="J456" s="74"/>
      <c r="N456" s="64">
        <v>34092</v>
      </c>
      <c r="O456" s="61" t="str">
        <f>VLOOKUP(N456,'#材料'!A:B,2,FALSE)</f>
        <v>传说英雄碎片自选包</v>
      </c>
      <c r="P456" s="61">
        <v>2</v>
      </c>
    </row>
    <row r="457" spans="6:16" s="61" customFormat="1">
      <c r="F457" s="62"/>
      <c r="G457" s="62"/>
      <c r="I457" s="61">
        <v>11</v>
      </c>
      <c r="J457" s="74" t="s">
        <v>1778</v>
      </c>
      <c r="L457" s="61">
        <v>30</v>
      </c>
      <c r="M457" s="61">
        <v>30</v>
      </c>
      <c r="N457" s="61">
        <v>28201</v>
      </c>
      <c r="O457" s="61" t="str">
        <f>VLOOKUP(N457,'#材料'!A:B,2,FALSE)</f>
        <v>深渊票</v>
      </c>
      <c r="P457" s="61">
        <v>50</v>
      </c>
    </row>
    <row r="458" spans="6:16" s="61" customFormat="1">
      <c r="F458" s="62"/>
      <c r="G458" s="62"/>
      <c r="J458" s="74"/>
      <c r="N458" s="64">
        <v>34093</v>
      </c>
      <c r="O458" s="61" t="str">
        <f>VLOOKUP(N458,'#材料'!A:B,2,FALSE)</f>
        <v>神话英雄碎片自选包</v>
      </c>
      <c r="P458" s="61">
        <v>1</v>
      </c>
    </row>
    <row r="459" spans="6:16" s="61" customFormat="1">
      <c r="F459" s="62"/>
      <c r="G459" s="62"/>
      <c r="I459" s="61">
        <v>12</v>
      </c>
      <c r="J459" s="74" t="s">
        <v>1778</v>
      </c>
      <c r="L459" s="61">
        <v>30</v>
      </c>
      <c r="M459" s="61">
        <v>30</v>
      </c>
      <c r="N459" s="61">
        <v>28201</v>
      </c>
      <c r="O459" s="61" t="str">
        <f>VLOOKUP(N459,'#材料'!A:B,2,FALSE)</f>
        <v>深渊票</v>
      </c>
      <c r="P459" s="61">
        <v>50</v>
      </c>
    </row>
    <row r="460" spans="6:16" s="61" customFormat="1">
      <c r="F460" s="62"/>
      <c r="G460" s="62"/>
      <c r="J460" s="74"/>
      <c r="N460" s="64">
        <v>34093</v>
      </c>
      <c r="O460" s="61" t="str">
        <f>VLOOKUP(N460,'#材料'!A:B,2,FALSE)</f>
        <v>神话英雄碎片自选包</v>
      </c>
      <c r="P460" s="61">
        <v>1</v>
      </c>
    </row>
    <row r="461" spans="6:16" s="61" customFormat="1">
      <c r="F461" s="62"/>
      <c r="G461" s="62"/>
      <c r="I461" s="61">
        <v>13</v>
      </c>
      <c r="J461" s="74" t="s">
        <v>1778</v>
      </c>
      <c r="L461" s="61">
        <v>30</v>
      </c>
      <c r="M461" s="61">
        <v>30</v>
      </c>
      <c r="N461" s="61">
        <v>28201</v>
      </c>
      <c r="O461" s="61" t="str">
        <f>VLOOKUP(N461,'#材料'!A:B,2,FALSE)</f>
        <v>深渊票</v>
      </c>
      <c r="P461" s="61">
        <v>50</v>
      </c>
    </row>
    <row r="462" spans="6:16" s="61" customFormat="1">
      <c r="F462" s="62"/>
      <c r="G462" s="62"/>
      <c r="J462" s="74"/>
      <c r="N462" s="64">
        <v>34093</v>
      </c>
      <c r="O462" s="61" t="str">
        <f>VLOOKUP(N462,'#材料'!A:B,2,FALSE)</f>
        <v>神话英雄碎片自选包</v>
      </c>
      <c r="P462" s="61">
        <v>1</v>
      </c>
    </row>
    <row r="463" spans="6:16" s="61" customFormat="1">
      <c r="F463" s="62"/>
      <c r="G463" s="62"/>
      <c r="I463" s="61">
        <v>14</v>
      </c>
      <c r="J463" s="74" t="s">
        <v>1778</v>
      </c>
      <c r="L463" s="61">
        <v>30</v>
      </c>
      <c r="M463" s="61">
        <v>30</v>
      </c>
      <c r="N463" s="61">
        <v>28201</v>
      </c>
      <c r="O463" s="61" t="str">
        <f>VLOOKUP(N463,'#材料'!A:B,2,FALSE)</f>
        <v>深渊票</v>
      </c>
      <c r="P463" s="61">
        <v>50</v>
      </c>
    </row>
    <row r="464" spans="6:16" s="61" customFormat="1">
      <c r="F464" s="62"/>
      <c r="G464" s="62"/>
      <c r="J464" s="74"/>
      <c r="N464" s="64">
        <v>34093</v>
      </c>
      <c r="O464" s="61" t="str">
        <f>VLOOKUP(N464,'#材料'!A:B,2,FALSE)</f>
        <v>神话英雄碎片自选包</v>
      </c>
      <c r="P464" s="61">
        <v>1</v>
      </c>
    </row>
    <row r="465" spans="1:16" s="61" customFormat="1">
      <c r="F465" s="62"/>
      <c r="G465" s="62"/>
      <c r="I465" s="61">
        <v>15</v>
      </c>
      <c r="J465" s="74" t="s">
        <v>1778</v>
      </c>
      <c r="L465" s="61">
        <v>30</v>
      </c>
      <c r="M465" s="61">
        <v>30</v>
      </c>
      <c r="N465" s="61">
        <v>28201</v>
      </c>
      <c r="O465" s="61" t="str">
        <f>VLOOKUP(N465,'#材料'!A:B,2,FALSE)</f>
        <v>深渊票</v>
      </c>
      <c r="P465" s="61">
        <v>50</v>
      </c>
    </row>
    <row r="466" spans="1:16" s="61" customFormat="1">
      <c r="F466" s="62"/>
      <c r="G466" s="62"/>
      <c r="J466" s="74"/>
      <c r="N466" s="64">
        <v>34093</v>
      </c>
      <c r="O466" s="61" t="str">
        <f>VLOOKUP(N466,'#材料'!A:B,2,FALSE)</f>
        <v>神话英雄碎片自选包</v>
      </c>
      <c r="P466" s="61">
        <v>1</v>
      </c>
    </row>
    <row r="467" spans="1:16" s="61" customFormat="1">
      <c r="F467" s="62"/>
      <c r="G467" s="62"/>
      <c r="I467" s="61">
        <v>16</v>
      </c>
      <c r="J467" s="74" t="s">
        <v>1778</v>
      </c>
      <c r="L467" s="61">
        <v>30</v>
      </c>
      <c r="M467" s="61">
        <v>30</v>
      </c>
      <c r="N467" s="61">
        <v>28201</v>
      </c>
      <c r="O467" s="61" t="str">
        <f>VLOOKUP(N467,'#材料'!A:B,2,FALSE)</f>
        <v>深渊票</v>
      </c>
      <c r="P467" s="61">
        <v>50</v>
      </c>
    </row>
    <row r="468" spans="1:16" s="61" customFormat="1">
      <c r="F468" s="62"/>
      <c r="G468" s="62"/>
      <c r="J468" s="74"/>
      <c r="N468" s="64">
        <v>34093</v>
      </c>
      <c r="O468" s="61" t="str">
        <f>VLOOKUP(N468,'#材料'!A:B,2,FALSE)</f>
        <v>神话英雄碎片自选包</v>
      </c>
      <c r="P468" s="61">
        <v>1</v>
      </c>
    </row>
    <row r="469" spans="1:16" s="61" customFormat="1">
      <c r="F469" s="62"/>
      <c r="G469" s="62"/>
      <c r="I469" s="61">
        <v>17</v>
      </c>
      <c r="J469" s="74" t="s">
        <v>1778</v>
      </c>
      <c r="L469" s="61">
        <v>30</v>
      </c>
      <c r="M469" s="61">
        <v>30</v>
      </c>
      <c r="N469" s="61">
        <v>28201</v>
      </c>
      <c r="O469" s="61" t="str">
        <f>VLOOKUP(N469,'#材料'!A:B,2,FALSE)</f>
        <v>深渊票</v>
      </c>
      <c r="P469" s="61">
        <v>50</v>
      </c>
    </row>
    <row r="470" spans="1:16" s="61" customFormat="1">
      <c r="F470" s="62"/>
      <c r="G470" s="62"/>
      <c r="J470" s="74"/>
      <c r="N470" s="64">
        <v>34093</v>
      </c>
      <c r="O470" s="61" t="str">
        <f>VLOOKUP(N470,'#材料'!A:B,2,FALSE)</f>
        <v>神话英雄碎片自选包</v>
      </c>
      <c r="P470" s="61">
        <v>1</v>
      </c>
    </row>
    <row r="471" spans="1:16" s="61" customFormat="1">
      <c r="F471" s="62"/>
      <c r="G471" s="62"/>
      <c r="I471" s="61">
        <v>18</v>
      </c>
      <c r="J471" s="74" t="s">
        <v>1778</v>
      </c>
      <c r="L471" s="61">
        <v>30</v>
      </c>
      <c r="M471" s="61">
        <v>30</v>
      </c>
      <c r="N471" s="61">
        <v>28201</v>
      </c>
      <c r="O471" s="61" t="str">
        <f>VLOOKUP(N471,'#材料'!A:B,2,FALSE)</f>
        <v>深渊票</v>
      </c>
      <c r="P471" s="61">
        <v>50</v>
      </c>
    </row>
    <row r="472" spans="1:16" s="61" customFormat="1">
      <c r="F472" s="62"/>
      <c r="G472" s="62"/>
      <c r="J472" s="74"/>
      <c r="N472" s="64">
        <v>34093</v>
      </c>
      <c r="O472" s="61" t="str">
        <f>VLOOKUP(N472,'#材料'!A:B,2,FALSE)</f>
        <v>神话英雄碎片自选包</v>
      </c>
      <c r="P472" s="61">
        <v>1</v>
      </c>
    </row>
    <row r="473" spans="1:16" s="61" customFormat="1">
      <c r="F473" s="62"/>
      <c r="G473" s="62"/>
      <c r="I473" s="61">
        <v>19</v>
      </c>
      <c r="J473" s="74" t="s">
        <v>1778</v>
      </c>
      <c r="L473" s="61">
        <v>30</v>
      </c>
      <c r="M473" s="61">
        <v>30</v>
      </c>
      <c r="N473" s="61">
        <v>28201</v>
      </c>
      <c r="O473" s="61" t="str">
        <f>VLOOKUP(N473,'#材料'!A:B,2,FALSE)</f>
        <v>深渊票</v>
      </c>
      <c r="P473" s="61">
        <v>50</v>
      </c>
    </row>
    <row r="474" spans="1:16" s="61" customFormat="1">
      <c r="F474" s="62"/>
      <c r="G474" s="62"/>
      <c r="J474" s="74"/>
      <c r="N474" s="64">
        <v>34093</v>
      </c>
      <c r="O474" s="61" t="str">
        <f>VLOOKUP(N474,'#材料'!A:B,2,FALSE)</f>
        <v>神话英雄碎片自选包</v>
      </c>
      <c r="P474" s="61">
        <v>1</v>
      </c>
    </row>
    <row r="475" spans="1:16" s="61" customFormat="1">
      <c r="F475" s="62"/>
      <c r="G475" s="62"/>
      <c r="I475" s="61">
        <v>20</v>
      </c>
      <c r="J475" s="74" t="s">
        <v>1778</v>
      </c>
      <c r="L475" s="61">
        <v>30</v>
      </c>
      <c r="M475" s="61">
        <v>30</v>
      </c>
      <c r="N475" s="61">
        <v>28201</v>
      </c>
      <c r="O475" s="61" t="str">
        <f>VLOOKUP(N475,'#材料'!A:B,2,FALSE)</f>
        <v>深渊票</v>
      </c>
      <c r="P475" s="61">
        <v>50</v>
      </c>
    </row>
    <row r="476" spans="1:16" s="61" customFormat="1">
      <c r="F476" s="62"/>
      <c r="G476" s="62"/>
      <c r="J476" s="74"/>
      <c r="N476" s="64">
        <v>34093</v>
      </c>
      <c r="O476" s="61" t="str">
        <f>VLOOKUP(N476,'#材料'!A:B,2,FALSE)</f>
        <v>神话英雄碎片自选包</v>
      </c>
      <c r="P476" s="61">
        <v>1</v>
      </c>
    </row>
    <row r="477" spans="1:16" s="68" customFormat="1">
      <c r="A477" s="68">
        <v>427</v>
      </c>
      <c r="B477" s="68" t="s">
        <v>1780</v>
      </c>
      <c r="C477" s="68">
        <v>3</v>
      </c>
      <c r="D477" s="71" t="s">
        <v>1081</v>
      </c>
      <c r="F477" s="69" t="s">
        <v>1776</v>
      </c>
      <c r="G477" s="69" t="s">
        <v>1775</v>
      </c>
      <c r="I477" s="68">
        <v>1</v>
      </c>
      <c r="J477" s="68" t="s">
        <v>106</v>
      </c>
      <c r="L477" s="68">
        <v>2000</v>
      </c>
      <c r="M477" s="68">
        <v>2000</v>
      </c>
      <c r="N477" s="70">
        <v>35202</v>
      </c>
      <c r="O477" s="68" t="str">
        <f>VLOOKUP(N477,'#材料'!A:B,2,FALSE)</f>
        <v>金牛座宝箱</v>
      </c>
      <c r="P477" s="70">
        <v>5</v>
      </c>
    </row>
    <row r="478" spans="1:16">
      <c r="N478" s="63">
        <v>21052</v>
      </c>
      <c r="O478" s="79" t="str">
        <f>VLOOKUP(N478,'#材料'!A:B,2,FALSE)</f>
        <v>加百列碎片</v>
      </c>
      <c r="P478" s="67">
        <v>30</v>
      </c>
    </row>
    <row r="479" spans="1:16">
      <c r="I479" s="57">
        <v>2</v>
      </c>
      <c r="J479" s="57" t="s">
        <v>717</v>
      </c>
      <c r="L479" s="57">
        <v>6000</v>
      </c>
      <c r="M479" s="57">
        <v>6000</v>
      </c>
      <c r="N479" s="63">
        <v>35202</v>
      </c>
      <c r="O479" s="61" t="str">
        <f>VLOOKUP(N479,'#材料'!A:B,2,FALSE)</f>
        <v>金牛座宝箱</v>
      </c>
      <c r="P479" s="67">
        <v>5</v>
      </c>
    </row>
    <row r="480" spans="1:16">
      <c r="N480" s="63">
        <v>21052</v>
      </c>
      <c r="O480" s="79" t="str">
        <f>VLOOKUP(N480,'#材料'!A:B,2,FALSE)</f>
        <v>加百列碎片</v>
      </c>
      <c r="P480" s="67">
        <v>30</v>
      </c>
    </row>
    <row r="481" spans="1:16">
      <c r="I481" s="57">
        <v>3</v>
      </c>
      <c r="J481" s="57" t="s">
        <v>716</v>
      </c>
      <c r="L481" s="57">
        <v>12000</v>
      </c>
      <c r="M481" s="57">
        <v>12000</v>
      </c>
      <c r="N481" s="63">
        <v>35202</v>
      </c>
      <c r="O481" s="61" t="str">
        <f>VLOOKUP(N481,'#材料'!A:B,2,FALSE)</f>
        <v>金牛座宝箱</v>
      </c>
      <c r="P481" s="67">
        <v>10</v>
      </c>
    </row>
    <row r="482" spans="1:16">
      <c r="N482" s="63">
        <v>21052</v>
      </c>
      <c r="O482" s="79" t="str">
        <f>VLOOKUP(N482,'#材料'!A:B,2,FALSE)</f>
        <v>加百列碎片</v>
      </c>
      <c r="P482" s="67">
        <v>40</v>
      </c>
    </row>
    <row r="483" spans="1:16">
      <c r="I483" s="57">
        <v>4</v>
      </c>
      <c r="J483" s="57" t="s">
        <v>715</v>
      </c>
      <c r="L483" s="57">
        <v>20000</v>
      </c>
      <c r="M483" s="57">
        <v>20000</v>
      </c>
      <c r="N483" s="63">
        <v>35202</v>
      </c>
      <c r="O483" s="61" t="str">
        <f>VLOOKUP(N483,'#材料'!A:B,2,FALSE)</f>
        <v>金牛座宝箱</v>
      </c>
      <c r="P483" s="63">
        <v>10</v>
      </c>
    </row>
    <row r="484" spans="1:16">
      <c r="N484" s="57">
        <v>21051</v>
      </c>
      <c r="O484" s="78" t="str">
        <f>VLOOKUP(N484,'#材料'!A:B,2,FALSE)</f>
        <v>路西法碎片</v>
      </c>
      <c r="P484" s="57">
        <v>30</v>
      </c>
    </row>
    <row r="485" spans="1:16">
      <c r="I485" s="57">
        <v>5</v>
      </c>
      <c r="J485" s="57" t="s">
        <v>714</v>
      </c>
      <c r="L485" s="57">
        <v>30000</v>
      </c>
      <c r="M485" s="57">
        <v>30000</v>
      </c>
      <c r="N485" s="63">
        <v>35202</v>
      </c>
      <c r="O485" s="61" t="str">
        <f>VLOOKUP(N485,'#材料'!A:B,2,FALSE)</f>
        <v>金牛座宝箱</v>
      </c>
      <c r="P485" s="61">
        <v>20</v>
      </c>
    </row>
    <row r="486" spans="1:16">
      <c r="N486" s="57">
        <v>21051</v>
      </c>
      <c r="O486" s="78" t="str">
        <f>VLOOKUP(N486,'#材料'!A:B,2,FALSE)</f>
        <v>路西法碎片</v>
      </c>
      <c r="P486" s="57">
        <v>30</v>
      </c>
    </row>
    <row r="487" spans="1:16">
      <c r="I487" s="57">
        <v>6</v>
      </c>
      <c r="J487" s="57" t="s">
        <v>713</v>
      </c>
      <c r="L487" s="57">
        <v>50000</v>
      </c>
      <c r="M487" s="57">
        <v>50000</v>
      </c>
      <c r="N487" s="63">
        <v>35202</v>
      </c>
      <c r="O487" s="61" t="str">
        <f>VLOOKUP(N487,'#材料'!A:B,2,FALSE)</f>
        <v>金牛座宝箱</v>
      </c>
      <c r="P487" s="61">
        <v>30</v>
      </c>
    </row>
    <row r="488" spans="1:16">
      <c r="N488" s="57">
        <v>21051</v>
      </c>
      <c r="O488" s="78" t="str">
        <f>VLOOKUP(N488,'#材料'!A:B,2,FALSE)</f>
        <v>路西法碎片</v>
      </c>
      <c r="P488" s="57">
        <v>40</v>
      </c>
    </row>
    <row r="489" spans="1:16" s="59" customFormat="1">
      <c r="A489" s="59">
        <v>428</v>
      </c>
      <c r="B489" s="59" t="s">
        <v>1078</v>
      </c>
      <c r="C489" s="59">
        <v>29</v>
      </c>
      <c r="D489" s="59" t="s">
        <v>1077</v>
      </c>
      <c r="F489" s="60" t="s">
        <v>1786</v>
      </c>
      <c r="G489" s="60" t="s">
        <v>1787</v>
      </c>
      <c r="I489" s="59">
        <v>1</v>
      </c>
      <c r="J489" s="59" t="s">
        <v>1096</v>
      </c>
      <c r="L489" s="59">
        <v>1</v>
      </c>
      <c r="M489" s="59">
        <v>1</v>
      </c>
      <c r="N489" s="66">
        <v>28001</v>
      </c>
      <c r="O489" s="59" t="str">
        <f>VLOOKUP(N489,'#材料'!A:B,2,FALSE)</f>
        <v>副本钥匙</v>
      </c>
      <c r="P489" s="59">
        <v>20</v>
      </c>
    </row>
    <row r="490" spans="1:16" s="61" customFormat="1">
      <c r="F490" s="62"/>
      <c r="G490" s="62"/>
      <c r="N490" s="65">
        <v>24101</v>
      </c>
      <c r="O490" s="61" t="str">
        <f>VLOOKUP(N490,'#材料'!A:B,2,FALSE)</f>
        <v>普通技能石</v>
      </c>
      <c r="P490" s="61">
        <v>30</v>
      </c>
    </row>
    <row r="491" spans="1:16" s="61" customFormat="1">
      <c r="F491" s="62"/>
      <c r="G491" s="62"/>
      <c r="I491" s="61">
        <v>2</v>
      </c>
      <c r="J491" s="61" t="s">
        <v>1097</v>
      </c>
      <c r="L491" s="61">
        <v>2</v>
      </c>
      <c r="M491" s="61">
        <v>2</v>
      </c>
      <c r="N491" s="63">
        <v>28001</v>
      </c>
      <c r="O491" s="61" t="str">
        <f>VLOOKUP(N491,'#材料'!A:B,2,FALSE)</f>
        <v>副本钥匙</v>
      </c>
      <c r="P491" s="61">
        <v>20</v>
      </c>
    </row>
    <row r="492" spans="1:16" s="61" customFormat="1">
      <c r="F492" s="62"/>
      <c r="G492" s="62"/>
      <c r="N492" s="65">
        <v>24101</v>
      </c>
      <c r="O492" s="61" t="str">
        <f>VLOOKUP(N492,'#材料'!A:B,2,FALSE)</f>
        <v>普通技能石</v>
      </c>
      <c r="P492" s="61">
        <v>30</v>
      </c>
    </row>
    <row r="493" spans="1:16" s="61" customFormat="1">
      <c r="F493" s="62"/>
      <c r="G493" s="62"/>
      <c r="I493" s="61">
        <v>3</v>
      </c>
      <c r="J493" s="61" t="s">
        <v>1797</v>
      </c>
      <c r="L493" s="61">
        <v>4</v>
      </c>
      <c r="M493" s="61">
        <v>4</v>
      </c>
      <c r="N493" s="63">
        <v>28001</v>
      </c>
      <c r="O493" s="61" t="str">
        <f>VLOOKUP(N493,'#材料'!A:B,2,FALSE)</f>
        <v>副本钥匙</v>
      </c>
      <c r="P493" s="61">
        <v>30</v>
      </c>
    </row>
    <row r="494" spans="1:16" s="61" customFormat="1">
      <c r="F494" s="62"/>
      <c r="G494" s="62"/>
      <c r="N494" s="65">
        <v>24102</v>
      </c>
      <c r="O494" s="61" t="str">
        <f>VLOOKUP(N494,'#材料'!A:B,2,FALSE)</f>
        <v>史诗技能石</v>
      </c>
      <c r="P494" s="61">
        <v>20</v>
      </c>
    </row>
    <row r="495" spans="1:16" s="61" customFormat="1">
      <c r="F495" s="62"/>
      <c r="G495" s="62"/>
      <c r="I495" s="61">
        <v>4</v>
      </c>
      <c r="J495" s="61" t="s">
        <v>1798</v>
      </c>
      <c r="L495" s="61">
        <v>6</v>
      </c>
      <c r="M495" s="61">
        <v>6</v>
      </c>
      <c r="N495" s="63">
        <v>28001</v>
      </c>
      <c r="O495" s="61" t="str">
        <f>VLOOKUP(N495,'#材料'!A:B,2,FALSE)</f>
        <v>副本钥匙</v>
      </c>
      <c r="P495" s="61">
        <v>30</v>
      </c>
    </row>
    <row r="496" spans="1:16" s="61" customFormat="1">
      <c r="F496" s="62"/>
      <c r="G496" s="62"/>
      <c r="N496" s="65">
        <v>24102</v>
      </c>
      <c r="O496" s="61" t="str">
        <f>VLOOKUP(N496,'#材料'!A:B,2,FALSE)</f>
        <v>史诗技能石</v>
      </c>
      <c r="P496" s="61">
        <v>20</v>
      </c>
    </row>
    <row r="497" spans="1:16" s="61" customFormat="1">
      <c r="F497" s="62"/>
      <c r="G497" s="62"/>
      <c r="I497" s="61">
        <v>5</v>
      </c>
      <c r="J497" s="61" t="s">
        <v>1799</v>
      </c>
      <c r="L497" s="61">
        <v>8</v>
      </c>
      <c r="M497" s="61">
        <v>8</v>
      </c>
      <c r="N497" s="63">
        <v>28001</v>
      </c>
      <c r="O497" s="61" t="str">
        <f>VLOOKUP(N497,'#材料'!A:B,2,FALSE)</f>
        <v>副本钥匙</v>
      </c>
      <c r="P497" s="61">
        <v>40</v>
      </c>
    </row>
    <row r="498" spans="1:16">
      <c r="N498" s="65">
        <v>24103</v>
      </c>
      <c r="O498" s="61" t="str">
        <f>VLOOKUP(N498,'#材料'!A:B,2,FALSE)</f>
        <v>传说技能石</v>
      </c>
      <c r="P498" s="61">
        <v>10</v>
      </c>
    </row>
    <row r="499" spans="1:16">
      <c r="I499" s="57">
        <v>6</v>
      </c>
      <c r="J499" s="61" t="s">
        <v>1101</v>
      </c>
      <c r="L499" s="57">
        <v>10</v>
      </c>
      <c r="M499" s="57">
        <v>10</v>
      </c>
      <c r="N499" s="63">
        <v>28001</v>
      </c>
      <c r="O499" s="61" t="str">
        <f>VLOOKUP(N499,'#材料'!A:B,2,FALSE)</f>
        <v>副本钥匙</v>
      </c>
      <c r="P499" s="61">
        <v>40</v>
      </c>
    </row>
    <row r="500" spans="1:16">
      <c r="N500" s="65">
        <v>24103</v>
      </c>
      <c r="O500" s="61" t="str">
        <f>VLOOKUP(N500,'#材料'!A:B,2,FALSE)</f>
        <v>传说技能石</v>
      </c>
      <c r="P500" s="61">
        <v>10</v>
      </c>
    </row>
    <row r="501" spans="1:16">
      <c r="I501" s="57">
        <v>7</v>
      </c>
      <c r="J501" s="61" t="s">
        <v>1800</v>
      </c>
      <c r="L501" s="57">
        <v>12</v>
      </c>
      <c r="M501" s="57">
        <v>12</v>
      </c>
      <c r="N501" s="63">
        <v>28001</v>
      </c>
      <c r="O501" s="61" t="str">
        <f>VLOOKUP(N501,'#材料'!A:B,2,FALSE)</f>
        <v>副本钥匙</v>
      </c>
      <c r="P501" s="61">
        <v>50</v>
      </c>
    </row>
    <row r="502" spans="1:16">
      <c r="N502" s="65">
        <v>24104</v>
      </c>
      <c r="O502" s="61" t="str">
        <f>VLOOKUP(N502,'#材料'!A:B,2,FALSE)</f>
        <v>神话技能石</v>
      </c>
      <c r="P502" s="61">
        <v>10</v>
      </c>
    </row>
    <row r="503" spans="1:16" s="59" customFormat="1">
      <c r="A503" s="59">
        <v>429</v>
      </c>
      <c r="B503" s="59" t="s">
        <v>1795</v>
      </c>
      <c r="C503" s="59">
        <v>38</v>
      </c>
      <c r="D503" s="75" t="s">
        <v>1796</v>
      </c>
      <c r="F503" s="60" t="s">
        <v>1608</v>
      </c>
      <c r="G503" s="60" t="s">
        <v>1635</v>
      </c>
      <c r="I503" s="59">
        <v>1</v>
      </c>
      <c r="J503" s="59" t="s">
        <v>1789</v>
      </c>
      <c r="L503" s="59">
        <v>5</v>
      </c>
      <c r="M503" s="59">
        <v>5</v>
      </c>
      <c r="N503" s="66">
        <v>32103</v>
      </c>
      <c r="O503" s="59" t="str">
        <f>VLOOKUP(N503,'#材料'!A:B,2,FALSE)</f>
        <v>3星英雄箱</v>
      </c>
      <c r="P503" s="59">
        <v>2</v>
      </c>
    </row>
    <row r="504" spans="1:16">
      <c r="J504" s="61"/>
      <c r="N504" s="65">
        <v>33001</v>
      </c>
      <c r="O504" s="61" t="str">
        <f>VLOOKUP(N504,'#材料'!A:B,2,FALSE)</f>
        <v>普通进阶箱</v>
      </c>
      <c r="P504" s="61">
        <v>10</v>
      </c>
    </row>
    <row r="505" spans="1:16">
      <c r="I505" s="57">
        <v>2</v>
      </c>
      <c r="J505" s="61" t="s">
        <v>1790</v>
      </c>
      <c r="L505" s="57">
        <v>10</v>
      </c>
      <c r="M505" s="57">
        <v>10</v>
      </c>
      <c r="N505" s="63">
        <v>32103</v>
      </c>
      <c r="O505" s="61" t="str">
        <f>VLOOKUP(N505,'#材料'!A:B,2,FALSE)</f>
        <v>3星英雄箱</v>
      </c>
      <c r="P505" s="61">
        <v>4</v>
      </c>
    </row>
    <row r="506" spans="1:16">
      <c r="J506" s="61"/>
      <c r="N506" s="65">
        <v>33002</v>
      </c>
      <c r="O506" s="61" t="str">
        <f>VLOOKUP(N506,'#材料'!A:B,2,FALSE)</f>
        <v>优秀进阶箱</v>
      </c>
      <c r="P506" s="61">
        <v>10</v>
      </c>
    </row>
    <row r="507" spans="1:16">
      <c r="I507" s="57">
        <v>3</v>
      </c>
      <c r="J507" s="61" t="s">
        <v>1791</v>
      </c>
      <c r="L507" s="57">
        <v>20</v>
      </c>
      <c r="M507" s="57">
        <v>20</v>
      </c>
      <c r="N507" s="63">
        <v>32103</v>
      </c>
      <c r="O507" s="61" t="str">
        <f>VLOOKUP(N507,'#材料'!A:B,2,FALSE)</f>
        <v>3星英雄箱</v>
      </c>
      <c r="P507" s="61">
        <v>4</v>
      </c>
    </row>
    <row r="508" spans="1:16">
      <c r="J508" s="61"/>
      <c r="N508" s="65">
        <v>33003</v>
      </c>
      <c r="O508" s="61" t="str">
        <f>VLOOKUP(N508,'#材料'!A:B,2,FALSE)</f>
        <v>精良进阶箱</v>
      </c>
      <c r="P508" s="61">
        <v>10</v>
      </c>
    </row>
    <row r="509" spans="1:16">
      <c r="I509" s="57">
        <v>4</v>
      </c>
      <c r="J509" s="61" t="s">
        <v>1792</v>
      </c>
      <c r="L509" s="57">
        <v>30</v>
      </c>
      <c r="M509" s="57">
        <v>30</v>
      </c>
      <c r="N509" s="63">
        <v>32103</v>
      </c>
      <c r="O509" s="61" t="str">
        <f>VLOOKUP(N509,'#材料'!A:B,2,FALSE)</f>
        <v>3星英雄箱</v>
      </c>
      <c r="P509" s="61">
        <v>6</v>
      </c>
    </row>
    <row r="510" spans="1:16">
      <c r="J510" s="61"/>
      <c r="N510" s="65">
        <v>33003</v>
      </c>
      <c r="O510" s="61" t="str">
        <f>VLOOKUP(N510,'#材料'!A:B,2,FALSE)</f>
        <v>精良进阶箱</v>
      </c>
      <c r="P510" s="61">
        <v>10</v>
      </c>
    </row>
    <row r="511" spans="1:16">
      <c r="I511" s="57">
        <v>5</v>
      </c>
      <c r="J511" s="61" t="s">
        <v>1793</v>
      </c>
      <c r="L511" s="57">
        <v>40</v>
      </c>
      <c r="M511" s="57">
        <v>40</v>
      </c>
      <c r="N511" s="63">
        <v>32103</v>
      </c>
      <c r="O511" s="61" t="str">
        <f>VLOOKUP(N511,'#材料'!A:B,2,FALSE)</f>
        <v>3星英雄箱</v>
      </c>
      <c r="P511" s="61">
        <v>6</v>
      </c>
    </row>
    <row r="512" spans="1:16">
      <c r="J512" s="61"/>
      <c r="N512" s="65">
        <v>33004</v>
      </c>
      <c r="O512" s="61" t="str">
        <f>VLOOKUP(N512,'#材料'!A:B,2,FALSE)</f>
        <v>史诗进阶箱</v>
      </c>
      <c r="P512" s="61">
        <v>10</v>
      </c>
    </row>
    <row r="513" spans="1:16">
      <c r="I513" s="57">
        <v>6</v>
      </c>
      <c r="J513" s="61" t="s">
        <v>1801</v>
      </c>
      <c r="L513" s="57">
        <v>50</v>
      </c>
      <c r="M513" s="57">
        <v>50</v>
      </c>
      <c r="N513" s="63">
        <v>32103</v>
      </c>
      <c r="O513" s="61" t="str">
        <f>VLOOKUP(N513,'#材料'!A:B,2,FALSE)</f>
        <v>3星英雄箱</v>
      </c>
      <c r="P513" s="61">
        <v>8</v>
      </c>
    </row>
    <row r="514" spans="1:16">
      <c r="N514" s="65">
        <v>33004</v>
      </c>
      <c r="O514" s="61" t="str">
        <f>VLOOKUP(N514,'#材料'!A:B,2,FALSE)</f>
        <v>史诗进阶箱</v>
      </c>
      <c r="P514" s="61">
        <v>10</v>
      </c>
    </row>
    <row r="515" spans="1:16">
      <c r="I515" s="57">
        <v>7</v>
      </c>
      <c r="J515" s="61" t="s">
        <v>1794</v>
      </c>
      <c r="L515" s="57">
        <v>60</v>
      </c>
      <c r="M515" s="57">
        <v>60</v>
      </c>
      <c r="N515" s="63">
        <v>32103</v>
      </c>
      <c r="O515" s="61" t="str">
        <f>VLOOKUP(N515,'#材料'!A:B,2,FALSE)</f>
        <v>3星英雄箱</v>
      </c>
      <c r="P515" s="61">
        <v>10</v>
      </c>
    </row>
    <row r="516" spans="1:16">
      <c r="N516" s="65">
        <v>33005</v>
      </c>
      <c r="O516" s="61" t="str">
        <f>VLOOKUP(N516,'#材料'!A:B,2,FALSE)</f>
        <v>传说进阶箱</v>
      </c>
      <c r="P516" s="61">
        <v>10</v>
      </c>
    </row>
    <row r="517" spans="1:16" s="59" customFormat="1">
      <c r="A517" s="59">
        <v>430</v>
      </c>
      <c r="B517" s="59" t="s">
        <v>410</v>
      </c>
      <c r="C517" s="59">
        <v>1</v>
      </c>
      <c r="D517" s="59" t="s">
        <v>409</v>
      </c>
      <c r="F517" s="60" t="s">
        <v>1802</v>
      </c>
      <c r="G517" s="60" t="s">
        <v>1803</v>
      </c>
      <c r="I517" s="59">
        <v>1</v>
      </c>
      <c r="J517" s="59" t="s">
        <v>414</v>
      </c>
      <c r="L517" s="59">
        <v>1</v>
      </c>
      <c r="M517" s="59">
        <v>1</v>
      </c>
      <c r="N517" s="66">
        <v>28001</v>
      </c>
      <c r="O517" s="59" t="str">
        <f>VLOOKUP(N517,'#材料'!A:B,2,FALSE)</f>
        <v>副本钥匙</v>
      </c>
      <c r="P517" s="59">
        <v>20</v>
      </c>
    </row>
    <row r="518" spans="1:16">
      <c r="J518" s="61"/>
      <c r="N518" s="65">
        <v>34098</v>
      </c>
      <c r="O518" s="61" t="str">
        <f>VLOOKUP(N518,'#材料'!A:B,2,FALSE)</f>
        <v>深渊碎片自选罐(小)</v>
      </c>
      <c r="P518" s="61">
        <v>1</v>
      </c>
    </row>
    <row r="519" spans="1:16">
      <c r="I519" s="57">
        <v>2</v>
      </c>
      <c r="J519" s="61" t="s">
        <v>13</v>
      </c>
      <c r="L519" s="57">
        <v>2</v>
      </c>
      <c r="M519" s="57">
        <v>2</v>
      </c>
      <c r="N519" s="63">
        <v>28001</v>
      </c>
      <c r="O519" s="61" t="str">
        <f>VLOOKUP(N519,'#材料'!A:B,2,FALSE)</f>
        <v>副本钥匙</v>
      </c>
      <c r="P519" s="61">
        <v>20</v>
      </c>
    </row>
    <row r="520" spans="1:16">
      <c r="J520" s="61"/>
      <c r="N520" s="65">
        <v>34098</v>
      </c>
      <c r="O520" s="61" t="str">
        <f>VLOOKUP(N520,'#材料'!A:B,2,FALSE)</f>
        <v>深渊碎片自选罐(小)</v>
      </c>
      <c r="P520" s="61">
        <v>1</v>
      </c>
    </row>
    <row r="521" spans="1:16">
      <c r="I521" s="57">
        <v>3</v>
      </c>
      <c r="J521" s="61" t="s">
        <v>1091</v>
      </c>
      <c r="L521" s="57">
        <v>4</v>
      </c>
      <c r="M521" s="57">
        <v>4</v>
      </c>
      <c r="N521" s="63">
        <v>28001</v>
      </c>
      <c r="O521" s="61" t="str">
        <f>VLOOKUP(N521,'#材料'!A:B,2,FALSE)</f>
        <v>副本钥匙</v>
      </c>
      <c r="P521" s="61">
        <v>30</v>
      </c>
    </row>
    <row r="522" spans="1:16">
      <c r="J522" s="61"/>
      <c r="N522" s="65">
        <v>34098</v>
      </c>
      <c r="O522" s="61" t="str">
        <f>VLOOKUP(N522,'#材料'!A:B,2,FALSE)</f>
        <v>深渊碎片自选罐(小)</v>
      </c>
      <c r="P522" s="61">
        <v>2</v>
      </c>
    </row>
    <row r="523" spans="1:16">
      <c r="I523" s="57">
        <v>4</v>
      </c>
      <c r="J523" s="61" t="s">
        <v>416</v>
      </c>
      <c r="L523" s="57">
        <v>6</v>
      </c>
      <c r="M523" s="57">
        <v>6</v>
      </c>
      <c r="N523" s="63">
        <v>28001</v>
      </c>
      <c r="O523" s="61" t="str">
        <f>VLOOKUP(N523,'#材料'!A:B,2,FALSE)</f>
        <v>副本钥匙</v>
      </c>
      <c r="P523" s="61">
        <v>30</v>
      </c>
    </row>
    <row r="524" spans="1:16">
      <c r="J524" s="61"/>
      <c r="N524" s="65">
        <v>34098</v>
      </c>
      <c r="O524" s="61" t="str">
        <f>VLOOKUP(N524,'#材料'!A:B,2,FALSE)</f>
        <v>深渊碎片自选罐(小)</v>
      </c>
      <c r="P524" s="61">
        <v>2</v>
      </c>
    </row>
    <row r="525" spans="1:16">
      <c r="I525" s="57">
        <v>5</v>
      </c>
      <c r="J525" s="61" t="s">
        <v>1482</v>
      </c>
      <c r="L525" s="57">
        <v>8</v>
      </c>
      <c r="M525" s="57">
        <v>8</v>
      </c>
      <c r="N525" s="63">
        <v>28001</v>
      </c>
      <c r="O525" s="61" t="str">
        <f>VLOOKUP(N525,'#材料'!A:B,2,FALSE)</f>
        <v>副本钥匙</v>
      </c>
      <c r="P525" s="61">
        <v>40</v>
      </c>
    </row>
    <row r="526" spans="1:16">
      <c r="J526" s="61"/>
      <c r="N526" s="65">
        <v>34098</v>
      </c>
      <c r="O526" s="61" t="str">
        <f>VLOOKUP(N526,'#材料'!A:B,2,FALSE)</f>
        <v>深渊碎片自选罐(小)</v>
      </c>
      <c r="P526" s="61">
        <v>3</v>
      </c>
    </row>
    <row r="527" spans="1:16">
      <c r="I527" s="57">
        <v>6</v>
      </c>
      <c r="J527" s="61" t="s">
        <v>1481</v>
      </c>
      <c r="L527" s="57">
        <v>10</v>
      </c>
      <c r="M527" s="57">
        <v>10</v>
      </c>
      <c r="N527" s="63">
        <v>28001</v>
      </c>
      <c r="O527" s="61" t="str">
        <f>VLOOKUP(N527,'#材料'!A:B,2,FALSE)</f>
        <v>副本钥匙</v>
      </c>
      <c r="P527" s="61">
        <v>40</v>
      </c>
    </row>
    <row r="528" spans="1:16">
      <c r="N528" s="65">
        <v>34098</v>
      </c>
      <c r="O528" s="61" t="str">
        <f>VLOOKUP(N528,'#材料'!A:B,2,FALSE)</f>
        <v>深渊碎片自选罐(小)</v>
      </c>
      <c r="P528" s="61">
        <v>3</v>
      </c>
    </row>
    <row r="529" spans="1:16">
      <c r="I529" s="57">
        <v>7</v>
      </c>
      <c r="J529" s="61" t="s">
        <v>1480</v>
      </c>
      <c r="L529" s="57">
        <v>12</v>
      </c>
      <c r="M529" s="57">
        <v>12</v>
      </c>
      <c r="N529" s="63">
        <v>28001</v>
      </c>
      <c r="O529" s="61" t="str">
        <f>VLOOKUP(N529,'#材料'!A:B,2,FALSE)</f>
        <v>副本钥匙</v>
      </c>
      <c r="P529" s="61">
        <v>50</v>
      </c>
    </row>
    <row r="530" spans="1:16">
      <c r="N530" s="65">
        <v>34099</v>
      </c>
      <c r="O530" s="61" t="str">
        <f>VLOOKUP(N530,'#材料'!A:B,2,FALSE)</f>
        <v>深渊碎片自选罐(大)</v>
      </c>
      <c r="P530" s="61">
        <v>1</v>
      </c>
    </row>
    <row r="531" spans="1:16" s="59" customFormat="1">
      <c r="A531" s="59">
        <v>431</v>
      </c>
      <c r="B531" s="59" t="s">
        <v>3945</v>
      </c>
      <c r="C531" s="59">
        <v>11</v>
      </c>
      <c r="D531" s="59" t="s">
        <v>3944</v>
      </c>
      <c r="F531" s="60" t="s">
        <v>1802</v>
      </c>
      <c r="G531" s="60" t="s">
        <v>1803</v>
      </c>
      <c r="I531" s="59">
        <v>1</v>
      </c>
      <c r="J531" s="59" t="s">
        <v>614</v>
      </c>
      <c r="L531" s="59">
        <v>5</v>
      </c>
      <c r="M531" s="59">
        <v>5</v>
      </c>
      <c r="N531" s="66">
        <v>32103</v>
      </c>
      <c r="O531" s="59" t="str">
        <f>VLOOKUP(N531,'#材料'!A:B,2,FALSE)</f>
        <v>3星英雄箱</v>
      </c>
      <c r="P531" s="59">
        <v>2</v>
      </c>
    </row>
    <row r="532" spans="1:16" s="61" customFormat="1">
      <c r="F532" s="62"/>
      <c r="G532" s="62"/>
      <c r="N532" s="65">
        <v>33001</v>
      </c>
      <c r="O532" s="61" t="str">
        <f>VLOOKUP(N532,'#材料'!A:B,2,FALSE)</f>
        <v>普通进阶箱</v>
      </c>
      <c r="P532" s="61">
        <v>10</v>
      </c>
    </row>
    <row r="533" spans="1:16" s="61" customFormat="1">
      <c r="F533" s="62"/>
      <c r="G533" s="62"/>
      <c r="I533" s="61">
        <v>2</v>
      </c>
      <c r="J533" s="74" t="s">
        <v>1083</v>
      </c>
      <c r="L533" s="61">
        <v>10</v>
      </c>
      <c r="M533" s="61">
        <v>10</v>
      </c>
      <c r="N533" s="63">
        <v>32103</v>
      </c>
      <c r="O533" s="61" t="str">
        <f>VLOOKUP(N533,'#材料'!A:B,2,FALSE)</f>
        <v>3星英雄箱</v>
      </c>
      <c r="P533" s="61">
        <v>4</v>
      </c>
    </row>
    <row r="534" spans="1:16" s="61" customFormat="1">
      <c r="F534" s="62"/>
      <c r="G534" s="62"/>
      <c r="N534" s="65">
        <v>33002</v>
      </c>
      <c r="O534" s="61" t="str">
        <f>VLOOKUP(N534,'#材料'!A:B,2,FALSE)</f>
        <v>优秀进阶箱</v>
      </c>
      <c r="P534" s="61">
        <v>10</v>
      </c>
    </row>
    <row r="535" spans="1:16" s="61" customFormat="1">
      <c r="F535" s="62"/>
      <c r="G535" s="62"/>
      <c r="I535" s="61">
        <v>3</v>
      </c>
      <c r="J535" s="74" t="s">
        <v>1085</v>
      </c>
      <c r="L535" s="61">
        <v>15</v>
      </c>
      <c r="M535" s="61">
        <v>15</v>
      </c>
      <c r="N535" s="63">
        <v>32103</v>
      </c>
      <c r="O535" s="61" t="str">
        <f>VLOOKUP(N535,'#材料'!A:B,2,FALSE)</f>
        <v>3星英雄箱</v>
      </c>
      <c r="P535" s="61">
        <v>4</v>
      </c>
    </row>
    <row r="536" spans="1:16" s="61" customFormat="1">
      <c r="F536" s="62"/>
      <c r="G536" s="62"/>
      <c r="N536" s="65">
        <v>33003</v>
      </c>
      <c r="O536" s="61" t="str">
        <f>VLOOKUP(N536,'#材料'!A:B,2,FALSE)</f>
        <v>精良进阶箱</v>
      </c>
      <c r="P536" s="61">
        <v>10</v>
      </c>
    </row>
    <row r="537" spans="1:16" s="61" customFormat="1">
      <c r="F537" s="62"/>
      <c r="G537" s="62"/>
      <c r="I537" s="61">
        <v>4</v>
      </c>
      <c r="J537" s="74" t="s">
        <v>1086</v>
      </c>
      <c r="L537" s="61">
        <v>25</v>
      </c>
      <c r="M537" s="61">
        <v>25</v>
      </c>
      <c r="N537" s="63">
        <v>32103</v>
      </c>
      <c r="O537" s="61" t="str">
        <f>VLOOKUP(N537,'#材料'!A:B,2,FALSE)</f>
        <v>3星英雄箱</v>
      </c>
      <c r="P537" s="61">
        <v>6</v>
      </c>
    </row>
    <row r="538" spans="1:16" s="61" customFormat="1">
      <c r="F538" s="62"/>
      <c r="G538" s="62"/>
      <c r="N538" s="65">
        <v>31034</v>
      </c>
      <c r="O538" s="61" t="str">
        <f>VLOOKUP(N538,'#材料'!A:B,2,FALSE)</f>
        <v>糖果</v>
      </c>
      <c r="P538" s="61">
        <v>1</v>
      </c>
    </row>
    <row r="539" spans="1:16" s="61" customFormat="1">
      <c r="F539" s="62"/>
      <c r="G539" s="62"/>
      <c r="I539" s="61">
        <v>5</v>
      </c>
      <c r="J539" s="74" t="s">
        <v>1087</v>
      </c>
      <c r="L539" s="61">
        <v>40</v>
      </c>
      <c r="M539" s="61">
        <v>40</v>
      </c>
      <c r="N539" s="63">
        <v>32103</v>
      </c>
      <c r="O539" s="61" t="str">
        <f>VLOOKUP(N539,'#材料'!A:B,2,FALSE)</f>
        <v>3星英雄箱</v>
      </c>
      <c r="P539" s="61">
        <v>6</v>
      </c>
    </row>
    <row r="540" spans="1:16">
      <c r="J540" s="61"/>
      <c r="N540" s="65">
        <v>33004</v>
      </c>
      <c r="O540" s="61" t="str">
        <f>VLOOKUP(N540,'#材料'!A:B,2,FALSE)</f>
        <v>史诗进阶箱</v>
      </c>
      <c r="P540" s="61">
        <v>10</v>
      </c>
    </row>
    <row r="541" spans="1:16">
      <c r="I541" s="57">
        <v>6</v>
      </c>
      <c r="J541" s="74" t="s">
        <v>618</v>
      </c>
      <c r="L541" s="57">
        <v>60</v>
      </c>
      <c r="M541" s="57">
        <v>60</v>
      </c>
      <c r="N541" s="63">
        <v>32103</v>
      </c>
      <c r="O541" s="61" t="str">
        <f>VLOOKUP(N541,'#材料'!A:B,2,FALSE)</f>
        <v>3星英雄箱</v>
      </c>
      <c r="P541" s="61">
        <v>8</v>
      </c>
    </row>
    <row r="542" spans="1:16">
      <c r="N542" s="65">
        <v>33005</v>
      </c>
      <c r="O542" s="61" t="str">
        <f>VLOOKUP(N542,'#材料'!A:B,2,FALSE)</f>
        <v>传说进阶箱</v>
      </c>
      <c r="P542" s="61">
        <v>10</v>
      </c>
    </row>
    <row r="543" spans="1:16">
      <c r="I543" s="57">
        <v>7</v>
      </c>
      <c r="J543" s="74" t="s">
        <v>1103</v>
      </c>
      <c r="L543" s="57">
        <v>80</v>
      </c>
      <c r="M543" s="57">
        <v>80</v>
      </c>
      <c r="N543" s="63">
        <v>32103</v>
      </c>
      <c r="O543" s="61" t="str">
        <f>VLOOKUP(N543,'#材料'!A:B,2,FALSE)</f>
        <v>3星英雄箱</v>
      </c>
      <c r="P543" s="61">
        <v>10</v>
      </c>
    </row>
    <row r="544" spans="1:16">
      <c r="N544" s="65">
        <v>31034</v>
      </c>
      <c r="O544" s="61" t="str">
        <f>VLOOKUP(N544,'#材料'!A:B,2,FALSE)</f>
        <v>糖果</v>
      </c>
      <c r="P544" s="61">
        <v>2</v>
      </c>
    </row>
    <row r="545" spans="1:16" s="59" customFormat="1">
      <c r="A545" s="59">
        <v>432</v>
      </c>
      <c r="B545" s="59" t="s">
        <v>1469</v>
      </c>
      <c r="C545" s="59">
        <v>37</v>
      </c>
      <c r="D545" s="59" t="s">
        <v>1468</v>
      </c>
      <c r="F545" s="60" t="s">
        <v>3946</v>
      </c>
      <c r="G545" s="60" t="s">
        <v>3947</v>
      </c>
      <c r="I545" s="59">
        <v>1</v>
      </c>
      <c r="J545" s="59" t="s">
        <v>1471</v>
      </c>
      <c r="L545" s="59">
        <v>1</v>
      </c>
      <c r="M545" s="59">
        <v>1</v>
      </c>
      <c r="N545" s="66">
        <v>28001</v>
      </c>
      <c r="O545" s="59" t="str">
        <f>VLOOKUP(N545,'#材料'!A:B,2,FALSE)</f>
        <v>副本钥匙</v>
      </c>
      <c r="P545" s="59">
        <v>20</v>
      </c>
    </row>
    <row r="546" spans="1:16" s="61" customFormat="1">
      <c r="F546" s="62"/>
      <c r="G546" s="62"/>
      <c r="N546" s="65">
        <v>24101</v>
      </c>
      <c r="O546" s="61" t="str">
        <f>VLOOKUP(N546,'#材料'!A:B,2,FALSE)</f>
        <v>普通技能石</v>
      </c>
      <c r="P546" s="61">
        <v>30</v>
      </c>
    </row>
    <row r="547" spans="1:16" s="61" customFormat="1">
      <c r="F547" s="62"/>
      <c r="G547" s="62"/>
      <c r="I547" s="61">
        <v>2</v>
      </c>
      <c r="J547" s="61" t="s">
        <v>1477</v>
      </c>
      <c r="L547" s="61">
        <v>3</v>
      </c>
      <c r="M547" s="61">
        <v>3</v>
      </c>
      <c r="N547" s="63">
        <v>28001</v>
      </c>
      <c r="O547" s="61" t="str">
        <f>VLOOKUP(N547,'#材料'!A:B,2,FALSE)</f>
        <v>副本钥匙</v>
      </c>
      <c r="P547" s="61">
        <v>20</v>
      </c>
    </row>
    <row r="548" spans="1:16" s="61" customFormat="1">
      <c r="F548" s="62"/>
      <c r="G548" s="62"/>
      <c r="N548" s="65">
        <v>24101</v>
      </c>
      <c r="O548" s="61" t="str">
        <f>VLOOKUP(N548,'#材料'!A:B,2,FALSE)</f>
        <v>普通技能石</v>
      </c>
      <c r="P548" s="61">
        <v>30</v>
      </c>
    </row>
    <row r="549" spans="1:16" s="61" customFormat="1">
      <c r="F549" s="62"/>
      <c r="G549" s="62"/>
      <c r="I549" s="61">
        <v>3</v>
      </c>
      <c r="J549" s="61" t="s">
        <v>1475</v>
      </c>
      <c r="L549" s="61">
        <v>6</v>
      </c>
      <c r="M549" s="61">
        <v>6</v>
      </c>
      <c r="N549" s="63">
        <v>28001</v>
      </c>
      <c r="O549" s="61" t="str">
        <f>VLOOKUP(N549,'#材料'!A:B,2,FALSE)</f>
        <v>副本钥匙</v>
      </c>
      <c r="P549" s="61">
        <v>30</v>
      </c>
    </row>
    <row r="550" spans="1:16" s="61" customFormat="1">
      <c r="F550" s="62"/>
      <c r="G550" s="62"/>
      <c r="N550" s="65">
        <v>24102</v>
      </c>
      <c r="O550" s="61" t="str">
        <f>VLOOKUP(N550,'#材料'!A:B,2,FALSE)</f>
        <v>史诗技能石</v>
      </c>
      <c r="P550" s="61">
        <v>20</v>
      </c>
    </row>
    <row r="551" spans="1:16" s="61" customFormat="1">
      <c r="F551" s="62"/>
      <c r="G551" s="62"/>
      <c r="I551" s="61">
        <v>4</v>
      </c>
      <c r="J551" s="61" t="s">
        <v>1476</v>
      </c>
      <c r="L551" s="61">
        <v>9</v>
      </c>
      <c r="M551" s="61">
        <v>9</v>
      </c>
      <c r="N551" s="63">
        <v>28001</v>
      </c>
      <c r="O551" s="61" t="str">
        <f>VLOOKUP(N551,'#材料'!A:B,2,FALSE)</f>
        <v>副本钥匙</v>
      </c>
      <c r="P551" s="61">
        <v>30</v>
      </c>
    </row>
    <row r="552" spans="1:16" s="61" customFormat="1">
      <c r="F552" s="62"/>
      <c r="G552" s="62"/>
      <c r="N552" s="65">
        <v>24102</v>
      </c>
      <c r="O552" s="61" t="str">
        <f>VLOOKUP(N552,'#材料'!A:B,2,FALSE)</f>
        <v>史诗技能石</v>
      </c>
      <c r="P552" s="61">
        <v>20</v>
      </c>
    </row>
    <row r="553" spans="1:16" s="61" customFormat="1">
      <c r="F553" s="62"/>
      <c r="G553" s="62"/>
      <c r="I553" s="61">
        <v>5</v>
      </c>
      <c r="J553" s="61" t="s">
        <v>1474</v>
      </c>
      <c r="L553" s="61">
        <v>12</v>
      </c>
      <c r="M553" s="61">
        <v>12</v>
      </c>
      <c r="N553" s="63">
        <v>28001</v>
      </c>
      <c r="O553" s="61" t="str">
        <f>VLOOKUP(N553,'#材料'!A:B,2,FALSE)</f>
        <v>副本钥匙</v>
      </c>
      <c r="P553" s="61">
        <v>40</v>
      </c>
    </row>
    <row r="554" spans="1:16">
      <c r="N554" s="65">
        <v>24103</v>
      </c>
      <c r="O554" s="61" t="str">
        <f>VLOOKUP(N554,'#材料'!A:B,2,FALSE)</f>
        <v>传说技能石</v>
      </c>
      <c r="P554" s="61">
        <v>10</v>
      </c>
    </row>
    <row r="555" spans="1:16">
      <c r="I555" s="57">
        <v>6</v>
      </c>
      <c r="J555" s="61" t="s">
        <v>1473</v>
      </c>
      <c r="L555" s="57">
        <v>15</v>
      </c>
      <c r="M555" s="57">
        <v>15</v>
      </c>
      <c r="N555" s="63">
        <v>28001</v>
      </c>
      <c r="O555" s="61" t="str">
        <f>VLOOKUP(N555,'#材料'!A:B,2,FALSE)</f>
        <v>副本钥匙</v>
      </c>
      <c r="P555" s="61">
        <v>40</v>
      </c>
    </row>
    <row r="556" spans="1:16">
      <c r="N556" s="65">
        <v>24103</v>
      </c>
      <c r="O556" s="61" t="str">
        <f>VLOOKUP(N556,'#材料'!A:B,2,FALSE)</f>
        <v>传说技能石</v>
      </c>
      <c r="P556" s="61">
        <v>10</v>
      </c>
    </row>
    <row r="557" spans="1:16">
      <c r="I557" s="57">
        <v>7</v>
      </c>
      <c r="J557" s="61" t="s">
        <v>1472</v>
      </c>
      <c r="L557" s="57">
        <v>20</v>
      </c>
      <c r="M557" s="57">
        <v>20</v>
      </c>
      <c r="N557" s="63">
        <v>28001</v>
      </c>
      <c r="O557" s="61" t="str">
        <f>VLOOKUP(N557,'#材料'!A:B,2,FALSE)</f>
        <v>副本钥匙</v>
      </c>
      <c r="P557" s="61">
        <v>50</v>
      </c>
    </row>
    <row r="558" spans="1:16">
      <c r="N558" s="65">
        <v>24104</v>
      </c>
      <c r="O558" s="61" t="str">
        <f>VLOOKUP(N558,'#材料'!A:B,2,FALSE)</f>
        <v>神话技能石</v>
      </c>
      <c r="P558" s="61">
        <v>10</v>
      </c>
    </row>
    <row r="559" spans="1:16" s="59" customFormat="1">
      <c r="A559" s="59">
        <v>433</v>
      </c>
      <c r="B559" s="59" t="s">
        <v>1795</v>
      </c>
      <c r="C559" s="59">
        <v>38</v>
      </c>
      <c r="D559" s="75" t="s">
        <v>1796</v>
      </c>
      <c r="F559" s="60" t="s">
        <v>3948</v>
      </c>
      <c r="G559" s="60" t="s">
        <v>3949</v>
      </c>
      <c r="I559" s="59">
        <v>1</v>
      </c>
      <c r="J559" s="59" t="s">
        <v>1789</v>
      </c>
      <c r="L559" s="59">
        <v>5</v>
      </c>
      <c r="M559" s="59">
        <v>5</v>
      </c>
      <c r="N559" s="66">
        <v>32103</v>
      </c>
      <c r="O559" s="59" t="str">
        <f>VLOOKUP(N559,'#材料'!A:B,2,FALSE)</f>
        <v>3星英雄箱</v>
      </c>
      <c r="P559" s="59">
        <v>2</v>
      </c>
    </row>
    <row r="560" spans="1:16">
      <c r="J560" s="61"/>
      <c r="N560" s="65">
        <v>33001</v>
      </c>
      <c r="O560" s="61" t="str">
        <f>VLOOKUP(N560,'#材料'!A:B,2,FALSE)</f>
        <v>普通进阶箱</v>
      </c>
      <c r="P560" s="61">
        <v>10</v>
      </c>
    </row>
    <row r="561" spans="1:16">
      <c r="I561" s="57">
        <v>2</v>
      </c>
      <c r="J561" s="61" t="s">
        <v>1790</v>
      </c>
      <c r="L561" s="57">
        <v>10</v>
      </c>
      <c r="M561" s="57">
        <v>10</v>
      </c>
      <c r="N561" s="63">
        <v>32103</v>
      </c>
      <c r="O561" s="61" t="str">
        <f>VLOOKUP(N561,'#材料'!A:B,2,FALSE)</f>
        <v>3星英雄箱</v>
      </c>
      <c r="P561" s="61">
        <v>4</v>
      </c>
    </row>
    <row r="562" spans="1:16">
      <c r="J562" s="61"/>
      <c r="N562" s="65">
        <v>33002</v>
      </c>
      <c r="O562" s="61" t="str">
        <f>VLOOKUP(N562,'#材料'!A:B,2,FALSE)</f>
        <v>优秀进阶箱</v>
      </c>
      <c r="P562" s="61">
        <v>10</v>
      </c>
    </row>
    <row r="563" spans="1:16">
      <c r="I563" s="57">
        <v>3</v>
      </c>
      <c r="J563" s="61" t="s">
        <v>1791</v>
      </c>
      <c r="L563" s="57">
        <v>20</v>
      </c>
      <c r="M563" s="57">
        <v>20</v>
      </c>
      <c r="N563" s="63">
        <v>32103</v>
      </c>
      <c r="O563" s="61" t="str">
        <f>VLOOKUP(N563,'#材料'!A:B,2,FALSE)</f>
        <v>3星英雄箱</v>
      </c>
      <c r="P563" s="61">
        <v>4</v>
      </c>
    </row>
    <row r="564" spans="1:16">
      <c r="J564" s="61"/>
      <c r="N564" s="65">
        <v>33003</v>
      </c>
      <c r="O564" s="61" t="str">
        <f>VLOOKUP(N564,'#材料'!A:B,2,FALSE)</f>
        <v>精良进阶箱</v>
      </c>
      <c r="P564" s="61">
        <v>10</v>
      </c>
    </row>
    <row r="565" spans="1:16">
      <c r="I565" s="57">
        <v>4</v>
      </c>
      <c r="J565" s="61" t="s">
        <v>1792</v>
      </c>
      <c r="L565" s="57">
        <v>30</v>
      </c>
      <c r="M565" s="57">
        <v>30</v>
      </c>
      <c r="N565" s="63">
        <v>32103</v>
      </c>
      <c r="O565" s="61" t="str">
        <f>VLOOKUP(N565,'#材料'!A:B,2,FALSE)</f>
        <v>3星英雄箱</v>
      </c>
      <c r="P565" s="61">
        <v>6</v>
      </c>
    </row>
    <row r="566" spans="1:16">
      <c r="J566" s="61"/>
      <c r="N566" s="65">
        <v>33003</v>
      </c>
      <c r="O566" s="61" t="str">
        <f>VLOOKUP(N566,'#材料'!A:B,2,FALSE)</f>
        <v>精良进阶箱</v>
      </c>
      <c r="P566" s="61">
        <v>10</v>
      </c>
    </row>
    <row r="567" spans="1:16">
      <c r="I567" s="57">
        <v>5</v>
      </c>
      <c r="J567" s="61" t="s">
        <v>1793</v>
      </c>
      <c r="L567" s="57">
        <v>40</v>
      </c>
      <c r="M567" s="57">
        <v>40</v>
      </c>
      <c r="N567" s="63">
        <v>32103</v>
      </c>
      <c r="O567" s="61" t="str">
        <f>VLOOKUP(N567,'#材料'!A:B,2,FALSE)</f>
        <v>3星英雄箱</v>
      </c>
      <c r="P567" s="61">
        <v>6</v>
      </c>
    </row>
    <row r="568" spans="1:16">
      <c r="J568" s="61"/>
      <c r="N568" s="65">
        <v>33004</v>
      </c>
      <c r="O568" s="61" t="str">
        <f>VLOOKUP(N568,'#材料'!A:B,2,FALSE)</f>
        <v>史诗进阶箱</v>
      </c>
      <c r="P568" s="61">
        <v>10</v>
      </c>
    </row>
    <row r="569" spans="1:16">
      <c r="I569" s="57">
        <v>6</v>
      </c>
      <c r="J569" s="61" t="s">
        <v>1801</v>
      </c>
      <c r="L569" s="57">
        <v>50</v>
      </c>
      <c r="M569" s="57">
        <v>50</v>
      </c>
      <c r="N569" s="63">
        <v>32103</v>
      </c>
      <c r="O569" s="61" t="str">
        <f>VLOOKUP(N569,'#材料'!A:B,2,FALSE)</f>
        <v>3星英雄箱</v>
      </c>
      <c r="P569" s="61">
        <v>8</v>
      </c>
    </row>
    <row r="570" spans="1:16">
      <c r="N570" s="65">
        <v>33004</v>
      </c>
      <c r="O570" s="61" t="str">
        <f>VLOOKUP(N570,'#材料'!A:B,2,FALSE)</f>
        <v>史诗进阶箱</v>
      </c>
      <c r="P570" s="61">
        <v>10</v>
      </c>
    </row>
    <row r="571" spans="1:16">
      <c r="I571" s="57">
        <v>7</v>
      </c>
      <c r="J571" s="61" t="s">
        <v>1794</v>
      </c>
      <c r="L571" s="57">
        <v>60</v>
      </c>
      <c r="M571" s="57">
        <v>60</v>
      </c>
      <c r="N571" s="63">
        <v>32103</v>
      </c>
      <c r="O571" s="61" t="str">
        <f>VLOOKUP(N571,'#材料'!A:B,2,FALSE)</f>
        <v>3星英雄箱</v>
      </c>
      <c r="P571" s="61">
        <v>10</v>
      </c>
    </row>
    <row r="572" spans="1:16">
      <c r="N572" s="65">
        <v>33005</v>
      </c>
      <c r="O572" s="61" t="str">
        <f>VLOOKUP(N572,'#材料'!A:B,2,FALSE)</f>
        <v>传说进阶箱</v>
      </c>
      <c r="P572" s="61">
        <v>10</v>
      </c>
    </row>
    <row r="573" spans="1:16" s="68" customFormat="1">
      <c r="A573" s="68">
        <v>434</v>
      </c>
      <c r="B573" s="68" t="s">
        <v>3952</v>
      </c>
      <c r="C573" s="68">
        <v>20</v>
      </c>
      <c r="D573" s="68" t="s">
        <v>3954</v>
      </c>
      <c r="F573" s="69" t="s">
        <v>3950</v>
      </c>
      <c r="G573" s="69" t="s">
        <v>3951</v>
      </c>
      <c r="H573" s="72">
        <v>29017</v>
      </c>
      <c r="I573" s="68">
        <v>1</v>
      </c>
      <c r="J573" s="68" t="str">
        <f t="shared" ref="J573:J579" si="6">"消耗"&amp;L573&amp;"个胖头鱼兑换"</f>
        <v>消耗30个胖头鱼兑换</v>
      </c>
      <c r="K573" s="68">
        <v>-1</v>
      </c>
      <c r="L573" s="68">
        <v>30</v>
      </c>
      <c r="M573" s="68">
        <v>30</v>
      </c>
      <c r="N573" s="72">
        <v>33001</v>
      </c>
      <c r="O573" s="68" t="str">
        <f>VLOOKUP(N573,'#材料'!A:B,2,FALSE)</f>
        <v>普通进阶箱</v>
      </c>
      <c r="P573" s="70">
        <v>10</v>
      </c>
    </row>
    <row r="574" spans="1:16">
      <c r="F574" s="57"/>
      <c r="G574" s="73"/>
      <c r="I574" s="57">
        <v>2</v>
      </c>
      <c r="J574" s="61" t="str">
        <f t="shared" si="6"/>
        <v>消耗60个胖头鱼兑换</v>
      </c>
      <c r="K574" s="57">
        <v>-1</v>
      </c>
      <c r="L574" s="57">
        <v>60</v>
      </c>
      <c r="M574" s="57">
        <v>60</v>
      </c>
      <c r="N574" s="73">
        <v>33002</v>
      </c>
      <c r="O574" s="61" t="str">
        <f>VLOOKUP(N574,'#材料'!A:B,2,FALSE)</f>
        <v>优秀进阶箱</v>
      </c>
      <c r="P574" s="63">
        <v>10</v>
      </c>
    </row>
    <row r="575" spans="1:16">
      <c r="F575" s="57"/>
      <c r="G575" s="73"/>
      <c r="I575" s="57">
        <v>3</v>
      </c>
      <c r="J575" s="61" t="str">
        <f t="shared" si="6"/>
        <v>消耗90个胖头鱼兑换</v>
      </c>
      <c r="K575" s="57">
        <v>-1</v>
      </c>
      <c r="L575" s="57">
        <v>90</v>
      </c>
      <c r="M575" s="57">
        <v>90</v>
      </c>
      <c r="N575" s="73">
        <v>33003</v>
      </c>
      <c r="O575" s="61" t="str">
        <f>VLOOKUP(N575,'#材料'!A:B,2,FALSE)</f>
        <v>精良进阶箱</v>
      </c>
      <c r="P575" s="63">
        <v>10</v>
      </c>
    </row>
    <row r="576" spans="1:16">
      <c r="F576" s="57"/>
      <c r="G576" s="73"/>
      <c r="I576" s="57">
        <v>4</v>
      </c>
      <c r="J576" s="61" t="str">
        <f t="shared" si="6"/>
        <v>消耗120个胖头鱼兑换</v>
      </c>
      <c r="K576" s="57">
        <v>3</v>
      </c>
      <c r="L576" s="57">
        <v>120</v>
      </c>
      <c r="M576" s="57">
        <v>120</v>
      </c>
      <c r="N576" s="73">
        <v>33004</v>
      </c>
      <c r="O576" s="61" t="str">
        <f>VLOOKUP(N576,'#材料'!A:B,2,FALSE)</f>
        <v>史诗进阶箱</v>
      </c>
      <c r="P576" s="63">
        <v>10</v>
      </c>
    </row>
    <row r="577" spans="1:16">
      <c r="F577" s="57"/>
      <c r="G577" s="73"/>
      <c r="I577" s="57">
        <v>5</v>
      </c>
      <c r="J577" s="61" t="str">
        <f t="shared" si="6"/>
        <v>消耗150个胖头鱼兑换</v>
      </c>
      <c r="K577" s="57">
        <v>3</v>
      </c>
      <c r="L577" s="57">
        <v>150</v>
      </c>
      <c r="M577" s="57">
        <v>150</v>
      </c>
      <c r="N577" s="73">
        <v>33005</v>
      </c>
      <c r="O577" s="61" t="str">
        <f>VLOOKUP(N577,'#材料'!A:B,2,FALSE)</f>
        <v>传说进阶箱</v>
      </c>
      <c r="P577" s="63">
        <v>10</v>
      </c>
    </row>
    <row r="578" spans="1:16">
      <c r="F578" s="57"/>
      <c r="G578" s="73"/>
      <c r="I578" s="57">
        <v>6</v>
      </c>
      <c r="J578" s="61" t="str">
        <f t="shared" si="6"/>
        <v>消耗888个胖头鱼兑换</v>
      </c>
      <c r="K578" s="57">
        <v>1</v>
      </c>
      <c r="L578" s="57">
        <v>888</v>
      </c>
      <c r="M578" s="57">
        <v>888</v>
      </c>
      <c r="N578" s="63">
        <v>39011</v>
      </c>
      <c r="O578" s="61" t="str">
        <f>VLOOKUP(N578,'#材料'!A:B,2,FALSE)</f>
        <v>神话灵魂合成书</v>
      </c>
      <c r="P578" s="63">
        <v>1</v>
      </c>
    </row>
    <row r="579" spans="1:16">
      <c r="F579" s="57"/>
      <c r="G579" s="73"/>
      <c r="I579" s="57">
        <v>7</v>
      </c>
      <c r="J579" s="61" t="str">
        <f t="shared" si="6"/>
        <v>消耗100个胖头鱼兑换</v>
      </c>
      <c r="K579" s="57">
        <v>-1</v>
      </c>
      <c r="L579" s="57">
        <v>100</v>
      </c>
      <c r="M579" s="57">
        <v>100</v>
      </c>
      <c r="N579" s="63">
        <v>35203</v>
      </c>
      <c r="O579" s="61" t="str">
        <f>VLOOKUP(N579,'#材料'!A:B,2,FALSE)</f>
        <v>双子座宝箱</v>
      </c>
      <c r="P579" s="63">
        <v>5</v>
      </c>
    </row>
    <row r="580" spans="1:16" s="68" customFormat="1">
      <c r="A580" s="68">
        <v>435</v>
      </c>
      <c r="B580" s="68" t="s">
        <v>3953</v>
      </c>
      <c r="C580" s="68">
        <v>20</v>
      </c>
      <c r="D580" s="68" t="s">
        <v>3955</v>
      </c>
      <c r="F580" s="69" t="s">
        <v>3950</v>
      </c>
      <c r="G580" s="69" t="s">
        <v>3951</v>
      </c>
      <c r="H580" s="72">
        <v>29018</v>
      </c>
      <c r="I580" s="68">
        <v>1</v>
      </c>
      <c r="J580" s="68" t="str">
        <f t="shared" ref="J580:J587" si="7">"消耗"&amp;L580&amp;"个pad兑换"</f>
        <v>消耗100个pad兑换</v>
      </c>
      <c r="K580" s="68">
        <v>-1</v>
      </c>
      <c r="L580" s="68">
        <v>100</v>
      </c>
      <c r="M580" s="68">
        <v>100</v>
      </c>
      <c r="N580" s="76">
        <v>24101</v>
      </c>
      <c r="O580" s="68" t="str">
        <f>VLOOKUP(N580,'#材料'!A:B,2,FALSE)</f>
        <v>普通技能石</v>
      </c>
      <c r="P580" s="77">
        <v>20</v>
      </c>
    </row>
    <row r="581" spans="1:16">
      <c r="F581" s="57"/>
      <c r="G581" s="73"/>
      <c r="I581" s="57">
        <v>2</v>
      </c>
      <c r="J581" s="61" t="str">
        <f t="shared" si="7"/>
        <v>消耗300个pad兑换</v>
      </c>
      <c r="K581" s="57">
        <v>5</v>
      </c>
      <c r="L581" s="57">
        <v>300</v>
      </c>
      <c r="M581" s="57">
        <v>300</v>
      </c>
      <c r="N581" s="11">
        <v>24102</v>
      </c>
      <c r="O581" s="61" t="str">
        <f>VLOOKUP(N581,'#材料'!A:B,2,FALSE)</f>
        <v>史诗技能石</v>
      </c>
      <c r="P581" s="33">
        <v>20</v>
      </c>
    </row>
    <row r="582" spans="1:16">
      <c r="F582" s="57"/>
      <c r="G582" s="73"/>
      <c r="I582" s="57">
        <v>3</v>
      </c>
      <c r="J582" s="61" t="str">
        <f t="shared" si="7"/>
        <v>消耗500个pad兑换</v>
      </c>
      <c r="K582" s="57">
        <v>3</v>
      </c>
      <c r="L582" s="57">
        <v>500</v>
      </c>
      <c r="M582" s="57">
        <v>500</v>
      </c>
      <c r="N582" s="11">
        <v>24103</v>
      </c>
      <c r="O582" s="61" t="str">
        <f>VLOOKUP(N582,'#材料'!A:B,2,FALSE)</f>
        <v>传说技能石</v>
      </c>
      <c r="P582" s="33">
        <v>20</v>
      </c>
    </row>
    <row r="583" spans="1:16">
      <c r="F583" s="57"/>
      <c r="G583" s="73"/>
      <c r="I583" s="57">
        <v>4</v>
      </c>
      <c r="J583" s="61" t="str">
        <f t="shared" si="7"/>
        <v>消耗1000个pad兑换</v>
      </c>
      <c r="K583" s="57">
        <v>1</v>
      </c>
      <c r="L583" s="57">
        <v>1000</v>
      </c>
      <c r="M583" s="57">
        <v>1000</v>
      </c>
      <c r="N583" s="11">
        <v>24104</v>
      </c>
      <c r="O583" s="61" t="str">
        <f>VLOOKUP(N583,'#材料'!A:B,2,FALSE)</f>
        <v>神话技能石</v>
      </c>
      <c r="P583" s="33">
        <v>20</v>
      </c>
    </row>
    <row r="584" spans="1:16">
      <c r="F584" s="57"/>
      <c r="G584" s="73"/>
      <c r="I584" s="57">
        <v>5</v>
      </c>
      <c r="J584" s="61" t="str">
        <f t="shared" si="7"/>
        <v>消耗200个pad兑换</v>
      </c>
      <c r="K584" s="57">
        <v>-1</v>
      </c>
      <c r="L584" s="57">
        <v>200</v>
      </c>
      <c r="M584" s="57">
        <v>200</v>
      </c>
      <c r="N584">
        <v>28201</v>
      </c>
      <c r="O584" s="61" t="str">
        <f>VLOOKUP(N584,'#材料'!A:B,2,FALSE)</f>
        <v>深渊票</v>
      </c>
      <c r="P584" s="33">
        <v>100</v>
      </c>
    </row>
    <row r="585" spans="1:16">
      <c r="F585" s="57"/>
      <c r="G585" s="73"/>
      <c r="I585" s="57">
        <v>6</v>
      </c>
      <c r="J585" s="61" t="str">
        <f t="shared" si="7"/>
        <v>消耗250个pad兑换</v>
      </c>
      <c r="K585" s="57">
        <v>1</v>
      </c>
      <c r="L585" s="57">
        <v>250</v>
      </c>
      <c r="M585" s="57">
        <v>250</v>
      </c>
      <c r="N585" s="63">
        <v>10105</v>
      </c>
      <c r="O585" s="61" t="str">
        <f>VLOOKUP(N585,'#材料'!A:B,2,FALSE)</f>
        <v>死亡深度</v>
      </c>
      <c r="P585" s="63">
        <v>1</v>
      </c>
    </row>
    <row r="586" spans="1:16">
      <c r="I586" s="57">
        <v>7</v>
      </c>
      <c r="J586" s="61" t="str">
        <f t="shared" si="7"/>
        <v>消耗100个pad兑换</v>
      </c>
      <c r="K586" s="57">
        <v>10</v>
      </c>
      <c r="L586" s="57">
        <v>100</v>
      </c>
      <c r="M586" s="57">
        <v>100</v>
      </c>
      <c r="N586" s="63">
        <v>29020</v>
      </c>
      <c r="O586" s="61" t="str">
        <f>VLOOKUP(N586,'#材料'!A:B,2,FALSE)</f>
        <v>次元碎片</v>
      </c>
      <c r="P586" s="63">
        <v>30</v>
      </c>
    </row>
    <row r="587" spans="1:16">
      <c r="I587" s="57">
        <v>8</v>
      </c>
      <c r="J587" s="61" t="str">
        <f t="shared" si="7"/>
        <v>消耗100个pad兑换</v>
      </c>
      <c r="K587" s="74">
        <v>10</v>
      </c>
      <c r="L587" s="74">
        <v>100</v>
      </c>
      <c r="M587" s="74">
        <v>100</v>
      </c>
      <c r="N587" s="63">
        <v>29014</v>
      </c>
      <c r="O587" s="61" t="str">
        <f>VLOOKUP(N587,'#材料'!A:B,2,FALSE)</f>
        <v>冰晶</v>
      </c>
      <c r="P587" s="63">
        <v>10</v>
      </c>
    </row>
    <row r="588" spans="1:16" s="68" customFormat="1">
      <c r="A588" s="68">
        <v>436</v>
      </c>
      <c r="B588" s="68" t="s">
        <v>3956</v>
      </c>
      <c r="C588" s="68">
        <v>27</v>
      </c>
      <c r="D588" s="68" t="s">
        <v>704</v>
      </c>
      <c r="E588" s="68">
        <v>1</v>
      </c>
      <c r="F588" s="69" t="s">
        <v>3950</v>
      </c>
      <c r="G588" s="69" t="s">
        <v>3951</v>
      </c>
      <c r="I588" s="68">
        <v>1</v>
      </c>
      <c r="J588" s="68" t="s">
        <v>1458</v>
      </c>
      <c r="L588" s="68">
        <v>10</v>
      </c>
      <c r="M588" s="68">
        <v>10</v>
      </c>
      <c r="N588" s="68">
        <v>28201</v>
      </c>
      <c r="O588" s="68" t="str">
        <f>VLOOKUP(N588,'#材料'!A:B,2,FALSE)</f>
        <v>深渊票</v>
      </c>
      <c r="P588" s="68">
        <v>50</v>
      </c>
    </row>
    <row r="589" spans="1:16" s="61" customFormat="1">
      <c r="F589" s="62"/>
      <c r="G589" s="62"/>
      <c r="J589" s="74"/>
      <c r="N589" s="64">
        <v>34092</v>
      </c>
      <c r="O589" s="61" t="str">
        <f>VLOOKUP(N589,'#材料'!A:B,2,FALSE)</f>
        <v>传说英雄碎片自选包</v>
      </c>
      <c r="P589" s="61">
        <v>2</v>
      </c>
    </row>
    <row r="590" spans="1:16" s="61" customFormat="1">
      <c r="F590" s="62"/>
      <c r="G590" s="62"/>
      <c r="I590" s="61">
        <v>2</v>
      </c>
      <c r="J590" s="74" t="s">
        <v>1458</v>
      </c>
      <c r="L590" s="61">
        <v>10</v>
      </c>
      <c r="M590" s="61">
        <v>10</v>
      </c>
      <c r="N590" s="61">
        <v>28201</v>
      </c>
      <c r="O590" s="61" t="str">
        <f>VLOOKUP(N590,'#材料'!A:B,2,FALSE)</f>
        <v>深渊票</v>
      </c>
      <c r="P590" s="61">
        <v>50</v>
      </c>
    </row>
    <row r="591" spans="1:16" s="61" customFormat="1">
      <c r="F591" s="62"/>
      <c r="G591" s="62"/>
      <c r="J591" s="74"/>
      <c r="N591" s="64">
        <v>34092</v>
      </c>
      <c r="O591" s="61" t="str">
        <f>VLOOKUP(N591,'#材料'!A:B,2,FALSE)</f>
        <v>传说英雄碎片自选包</v>
      </c>
      <c r="P591" s="61">
        <v>2</v>
      </c>
    </row>
    <row r="592" spans="1:16" s="61" customFormat="1">
      <c r="F592" s="62"/>
      <c r="G592" s="62"/>
      <c r="I592" s="61">
        <v>3</v>
      </c>
      <c r="J592" s="74" t="s">
        <v>1458</v>
      </c>
      <c r="L592" s="61">
        <v>10</v>
      </c>
      <c r="M592" s="61">
        <v>10</v>
      </c>
      <c r="N592" s="61">
        <v>28201</v>
      </c>
      <c r="O592" s="61" t="str">
        <f>VLOOKUP(N592,'#材料'!A:B,2,FALSE)</f>
        <v>深渊票</v>
      </c>
      <c r="P592" s="61">
        <v>50</v>
      </c>
    </row>
    <row r="593" spans="6:16" s="61" customFormat="1">
      <c r="F593" s="62"/>
      <c r="G593" s="62"/>
      <c r="J593" s="74"/>
      <c r="N593" s="64">
        <v>34092</v>
      </c>
      <c r="O593" s="61" t="str">
        <f>VLOOKUP(N593,'#材料'!A:B,2,FALSE)</f>
        <v>传说英雄碎片自选包</v>
      </c>
      <c r="P593" s="61">
        <v>2</v>
      </c>
    </row>
    <row r="594" spans="6:16" s="61" customFormat="1">
      <c r="F594" s="62"/>
      <c r="G594" s="62"/>
      <c r="I594" s="61">
        <v>4</v>
      </c>
      <c r="J594" s="74" t="s">
        <v>1458</v>
      </c>
      <c r="L594" s="61">
        <v>10</v>
      </c>
      <c r="M594" s="61">
        <v>10</v>
      </c>
      <c r="N594" s="61">
        <v>28201</v>
      </c>
      <c r="O594" s="61" t="str">
        <f>VLOOKUP(N594,'#材料'!A:B,2,FALSE)</f>
        <v>深渊票</v>
      </c>
      <c r="P594" s="61">
        <v>50</v>
      </c>
    </row>
    <row r="595" spans="6:16" s="61" customFormat="1">
      <c r="F595" s="62"/>
      <c r="G595" s="62"/>
      <c r="J595" s="74"/>
      <c r="N595" s="64">
        <v>34092</v>
      </c>
      <c r="O595" s="61" t="str">
        <f>VLOOKUP(N595,'#材料'!A:B,2,FALSE)</f>
        <v>传说英雄碎片自选包</v>
      </c>
      <c r="P595" s="61">
        <v>2</v>
      </c>
    </row>
    <row r="596" spans="6:16" s="61" customFormat="1">
      <c r="F596" s="62"/>
      <c r="G596" s="62"/>
      <c r="I596" s="61">
        <v>5</v>
      </c>
      <c r="J596" s="74" t="s">
        <v>1458</v>
      </c>
      <c r="L596" s="61">
        <v>10</v>
      </c>
      <c r="M596" s="61">
        <v>10</v>
      </c>
      <c r="N596" s="61">
        <v>28201</v>
      </c>
      <c r="O596" s="61" t="str">
        <f>VLOOKUP(N596,'#材料'!A:B,2,FALSE)</f>
        <v>深渊票</v>
      </c>
      <c r="P596" s="61">
        <v>50</v>
      </c>
    </row>
    <row r="597" spans="6:16" s="61" customFormat="1">
      <c r="F597" s="62"/>
      <c r="G597" s="62"/>
      <c r="J597" s="74"/>
      <c r="N597" s="64">
        <v>34092</v>
      </c>
      <c r="O597" s="61" t="str">
        <f>VLOOKUP(N597,'#材料'!A:B,2,FALSE)</f>
        <v>传说英雄碎片自选包</v>
      </c>
      <c r="P597" s="61">
        <v>2</v>
      </c>
    </row>
    <row r="598" spans="6:16" s="61" customFormat="1">
      <c r="F598" s="62"/>
      <c r="G598" s="62"/>
      <c r="I598" s="61">
        <v>6</v>
      </c>
      <c r="J598" s="74" t="s">
        <v>1458</v>
      </c>
      <c r="L598" s="61">
        <v>10</v>
      </c>
      <c r="M598" s="61">
        <v>10</v>
      </c>
      <c r="N598" s="61">
        <v>28201</v>
      </c>
      <c r="O598" s="61" t="str">
        <f>VLOOKUP(N598,'#材料'!A:B,2,FALSE)</f>
        <v>深渊票</v>
      </c>
      <c r="P598" s="61">
        <v>50</v>
      </c>
    </row>
    <row r="599" spans="6:16" s="61" customFormat="1">
      <c r="F599" s="62"/>
      <c r="G599" s="62"/>
      <c r="J599" s="74"/>
      <c r="N599" s="64">
        <v>34092</v>
      </c>
      <c r="O599" s="61" t="str">
        <f>VLOOKUP(N599,'#材料'!A:B,2,FALSE)</f>
        <v>传说英雄碎片自选包</v>
      </c>
      <c r="P599" s="61">
        <v>2</v>
      </c>
    </row>
    <row r="600" spans="6:16" s="61" customFormat="1">
      <c r="F600" s="62"/>
      <c r="G600" s="62"/>
      <c r="I600" s="61">
        <v>7</v>
      </c>
      <c r="J600" s="74" t="s">
        <v>1458</v>
      </c>
      <c r="L600" s="61">
        <v>10</v>
      </c>
      <c r="M600" s="61">
        <v>10</v>
      </c>
      <c r="N600" s="61">
        <v>28201</v>
      </c>
      <c r="O600" s="61" t="str">
        <f>VLOOKUP(N600,'#材料'!A:B,2,FALSE)</f>
        <v>深渊票</v>
      </c>
      <c r="P600" s="61">
        <v>50</v>
      </c>
    </row>
    <row r="601" spans="6:16" s="61" customFormat="1">
      <c r="F601" s="62"/>
      <c r="G601" s="62"/>
      <c r="J601" s="74"/>
      <c r="N601" s="64">
        <v>34092</v>
      </c>
      <c r="O601" s="61" t="str">
        <f>VLOOKUP(N601,'#材料'!A:B,2,FALSE)</f>
        <v>传说英雄碎片自选包</v>
      </c>
      <c r="P601" s="61">
        <v>2</v>
      </c>
    </row>
    <row r="602" spans="6:16" s="61" customFormat="1">
      <c r="F602" s="62"/>
      <c r="G602" s="62"/>
      <c r="I602" s="61">
        <v>8</v>
      </c>
      <c r="J602" s="74" t="s">
        <v>1458</v>
      </c>
      <c r="L602" s="61">
        <v>10</v>
      </c>
      <c r="M602" s="61">
        <v>10</v>
      </c>
      <c r="N602" s="61">
        <v>28201</v>
      </c>
      <c r="O602" s="61" t="str">
        <f>VLOOKUP(N602,'#材料'!A:B,2,FALSE)</f>
        <v>深渊票</v>
      </c>
      <c r="P602" s="61">
        <v>50</v>
      </c>
    </row>
    <row r="603" spans="6:16" s="61" customFormat="1">
      <c r="F603" s="62"/>
      <c r="G603" s="62"/>
      <c r="J603" s="74"/>
      <c r="N603" s="64">
        <v>34092</v>
      </c>
      <c r="O603" s="61" t="str">
        <f>VLOOKUP(N603,'#材料'!A:B,2,FALSE)</f>
        <v>传说英雄碎片自选包</v>
      </c>
      <c r="P603" s="61">
        <v>2</v>
      </c>
    </row>
    <row r="604" spans="6:16" s="61" customFormat="1">
      <c r="F604" s="62"/>
      <c r="G604" s="62"/>
      <c r="I604" s="61">
        <v>9</v>
      </c>
      <c r="J604" s="74" t="s">
        <v>1458</v>
      </c>
      <c r="L604" s="61">
        <v>10</v>
      </c>
      <c r="M604" s="61">
        <v>10</v>
      </c>
      <c r="N604" s="61">
        <v>28201</v>
      </c>
      <c r="O604" s="61" t="str">
        <f>VLOOKUP(N604,'#材料'!A:B,2,FALSE)</f>
        <v>深渊票</v>
      </c>
      <c r="P604" s="61">
        <v>50</v>
      </c>
    </row>
    <row r="605" spans="6:16" s="61" customFormat="1">
      <c r="F605" s="62"/>
      <c r="G605" s="62"/>
      <c r="J605" s="74"/>
      <c r="N605" s="64">
        <v>34092</v>
      </c>
      <c r="O605" s="61" t="str">
        <f>VLOOKUP(N605,'#材料'!A:B,2,FALSE)</f>
        <v>传说英雄碎片自选包</v>
      </c>
      <c r="P605" s="61">
        <v>2</v>
      </c>
    </row>
    <row r="606" spans="6:16" s="61" customFormat="1">
      <c r="F606" s="62"/>
      <c r="G606" s="62"/>
      <c r="I606" s="61">
        <v>10</v>
      </c>
      <c r="J606" s="74" t="s">
        <v>1458</v>
      </c>
      <c r="L606" s="61">
        <v>10</v>
      </c>
      <c r="M606" s="61">
        <v>10</v>
      </c>
      <c r="N606" s="61">
        <v>28201</v>
      </c>
      <c r="O606" s="61" t="str">
        <f>VLOOKUP(N606,'#材料'!A:B,2,FALSE)</f>
        <v>深渊票</v>
      </c>
      <c r="P606" s="61">
        <v>50</v>
      </c>
    </row>
    <row r="607" spans="6:16" s="61" customFormat="1">
      <c r="F607" s="62"/>
      <c r="G607" s="62"/>
      <c r="J607" s="74"/>
      <c r="N607" s="64">
        <v>34092</v>
      </c>
      <c r="O607" s="61" t="str">
        <f>VLOOKUP(N607,'#材料'!A:B,2,FALSE)</f>
        <v>传说英雄碎片自选包</v>
      </c>
      <c r="P607" s="61">
        <v>2</v>
      </c>
    </row>
    <row r="608" spans="6:16" s="61" customFormat="1">
      <c r="F608" s="62"/>
      <c r="G608" s="62"/>
      <c r="I608" s="61">
        <v>11</v>
      </c>
      <c r="J608" s="74" t="s">
        <v>1458</v>
      </c>
      <c r="L608" s="61">
        <v>10</v>
      </c>
      <c r="M608" s="61">
        <v>10</v>
      </c>
      <c r="N608" s="61">
        <v>28201</v>
      </c>
      <c r="O608" s="61" t="str">
        <f>VLOOKUP(N608,'#材料'!A:B,2,FALSE)</f>
        <v>深渊票</v>
      </c>
      <c r="P608" s="61">
        <v>50</v>
      </c>
    </row>
    <row r="609" spans="6:16" s="61" customFormat="1">
      <c r="F609" s="62"/>
      <c r="G609" s="62"/>
      <c r="J609" s="74"/>
      <c r="N609" s="64">
        <v>34092</v>
      </c>
      <c r="O609" s="61" t="str">
        <f>VLOOKUP(N609,'#材料'!A:B,2,FALSE)</f>
        <v>传说英雄碎片自选包</v>
      </c>
      <c r="P609" s="61">
        <v>2</v>
      </c>
    </row>
    <row r="610" spans="6:16" s="61" customFormat="1">
      <c r="F610" s="62"/>
      <c r="G610" s="62"/>
      <c r="I610" s="61">
        <v>12</v>
      </c>
      <c r="J610" s="74" t="s">
        <v>1458</v>
      </c>
      <c r="L610" s="61">
        <v>10</v>
      </c>
      <c r="M610" s="61">
        <v>10</v>
      </c>
      <c r="N610" s="61">
        <v>28201</v>
      </c>
      <c r="O610" s="61" t="str">
        <f>VLOOKUP(N610,'#材料'!A:B,2,FALSE)</f>
        <v>深渊票</v>
      </c>
      <c r="P610" s="61">
        <v>50</v>
      </c>
    </row>
    <row r="611" spans="6:16" s="61" customFormat="1">
      <c r="F611" s="62"/>
      <c r="G611" s="62"/>
      <c r="J611" s="74"/>
      <c r="N611" s="64">
        <v>34092</v>
      </c>
      <c r="O611" s="61" t="str">
        <f>VLOOKUP(N611,'#材料'!A:B,2,FALSE)</f>
        <v>传说英雄碎片自选包</v>
      </c>
      <c r="P611" s="61">
        <v>2</v>
      </c>
    </row>
    <row r="612" spans="6:16" s="61" customFormat="1">
      <c r="F612" s="62"/>
      <c r="G612" s="62"/>
      <c r="I612" s="61">
        <v>13</v>
      </c>
      <c r="J612" s="74" t="s">
        <v>1458</v>
      </c>
      <c r="L612" s="61">
        <v>10</v>
      </c>
      <c r="M612" s="61">
        <v>10</v>
      </c>
      <c r="N612" s="61">
        <v>28201</v>
      </c>
      <c r="O612" s="61" t="str">
        <f>VLOOKUP(N612,'#材料'!A:B,2,FALSE)</f>
        <v>深渊票</v>
      </c>
      <c r="P612" s="61">
        <v>50</v>
      </c>
    </row>
    <row r="613" spans="6:16" s="61" customFormat="1">
      <c r="F613" s="62"/>
      <c r="G613" s="62"/>
      <c r="J613" s="74"/>
      <c r="N613" s="64">
        <v>34092</v>
      </c>
      <c r="O613" s="61" t="str">
        <f>VLOOKUP(N613,'#材料'!A:B,2,FALSE)</f>
        <v>传说英雄碎片自选包</v>
      </c>
      <c r="P613" s="61">
        <v>2</v>
      </c>
    </row>
    <row r="614" spans="6:16" s="61" customFormat="1">
      <c r="F614" s="62"/>
      <c r="G614" s="62"/>
      <c r="I614" s="61">
        <v>14</v>
      </c>
      <c r="J614" s="74" t="s">
        <v>1458</v>
      </c>
      <c r="L614" s="61">
        <v>10</v>
      </c>
      <c r="M614" s="61">
        <v>10</v>
      </c>
      <c r="N614" s="61">
        <v>28201</v>
      </c>
      <c r="O614" s="61" t="str">
        <f>VLOOKUP(N614,'#材料'!A:B,2,FALSE)</f>
        <v>深渊票</v>
      </c>
      <c r="P614" s="61">
        <v>50</v>
      </c>
    </row>
    <row r="615" spans="6:16" s="61" customFormat="1">
      <c r="F615" s="62"/>
      <c r="G615" s="62"/>
      <c r="J615" s="74"/>
      <c r="N615" s="64">
        <v>34092</v>
      </c>
      <c r="O615" s="61" t="str">
        <f>VLOOKUP(N615,'#材料'!A:B,2,FALSE)</f>
        <v>传说英雄碎片自选包</v>
      </c>
      <c r="P615" s="61">
        <v>2</v>
      </c>
    </row>
    <row r="616" spans="6:16" s="61" customFormat="1">
      <c r="F616" s="62"/>
      <c r="G616" s="62"/>
      <c r="I616" s="61">
        <v>15</v>
      </c>
      <c r="J616" s="74" t="s">
        <v>1458</v>
      </c>
      <c r="L616" s="61">
        <v>10</v>
      </c>
      <c r="M616" s="61">
        <v>10</v>
      </c>
      <c r="N616" s="61">
        <v>28201</v>
      </c>
      <c r="O616" s="61" t="str">
        <f>VLOOKUP(N616,'#材料'!A:B,2,FALSE)</f>
        <v>深渊票</v>
      </c>
      <c r="P616" s="61">
        <v>50</v>
      </c>
    </row>
    <row r="617" spans="6:16" s="61" customFormat="1">
      <c r="F617" s="62"/>
      <c r="G617" s="62"/>
      <c r="J617" s="74"/>
      <c r="N617" s="64">
        <v>34092</v>
      </c>
      <c r="O617" s="61" t="str">
        <f>VLOOKUP(N617,'#材料'!A:B,2,FALSE)</f>
        <v>传说英雄碎片自选包</v>
      </c>
      <c r="P617" s="61">
        <v>2</v>
      </c>
    </row>
    <row r="618" spans="6:16" s="61" customFormat="1">
      <c r="F618" s="62"/>
      <c r="G618" s="62"/>
      <c r="I618" s="61">
        <v>16</v>
      </c>
      <c r="J618" s="74" t="s">
        <v>1458</v>
      </c>
      <c r="L618" s="61">
        <v>10</v>
      </c>
      <c r="M618" s="61">
        <v>10</v>
      </c>
      <c r="N618" s="61">
        <v>28201</v>
      </c>
      <c r="O618" s="61" t="str">
        <f>VLOOKUP(N618,'#材料'!A:B,2,FALSE)</f>
        <v>深渊票</v>
      </c>
      <c r="P618" s="61">
        <v>50</v>
      </c>
    </row>
    <row r="619" spans="6:16" s="61" customFormat="1">
      <c r="F619" s="62"/>
      <c r="G619" s="62"/>
      <c r="J619" s="74"/>
      <c r="N619" s="64">
        <v>34093</v>
      </c>
      <c r="O619" s="61" t="str">
        <f>VLOOKUP(N619,'#材料'!A:B,2,FALSE)</f>
        <v>神话英雄碎片自选包</v>
      </c>
      <c r="P619" s="61">
        <v>2</v>
      </c>
    </row>
    <row r="620" spans="6:16" s="61" customFormat="1">
      <c r="F620" s="62"/>
      <c r="G620" s="62"/>
      <c r="I620" s="61">
        <v>17</v>
      </c>
      <c r="J620" s="74" t="s">
        <v>1458</v>
      </c>
      <c r="L620" s="61">
        <v>10</v>
      </c>
      <c r="M620" s="61">
        <v>10</v>
      </c>
      <c r="N620" s="61">
        <v>28201</v>
      </c>
      <c r="O620" s="61" t="str">
        <f>VLOOKUP(N620,'#材料'!A:B,2,FALSE)</f>
        <v>深渊票</v>
      </c>
      <c r="P620" s="61">
        <v>50</v>
      </c>
    </row>
    <row r="621" spans="6:16" s="61" customFormat="1">
      <c r="F621" s="62"/>
      <c r="G621" s="62"/>
      <c r="J621" s="74"/>
      <c r="N621" s="64">
        <v>34092</v>
      </c>
      <c r="O621" s="61" t="str">
        <f>VLOOKUP(N621,'#材料'!A:B,2,FALSE)</f>
        <v>传说英雄碎片自选包</v>
      </c>
      <c r="P621" s="61">
        <v>2</v>
      </c>
    </row>
    <row r="622" spans="6:16" s="61" customFormat="1">
      <c r="F622" s="62"/>
      <c r="G622" s="62"/>
      <c r="I622" s="61">
        <v>18</v>
      </c>
      <c r="J622" s="74" t="s">
        <v>1458</v>
      </c>
      <c r="L622" s="61">
        <v>10</v>
      </c>
      <c r="M622" s="61">
        <v>10</v>
      </c>
      <c r="N622" s="61">
        <v>28201</v>
      </c>
      <c r="O622" s="61" t="str">
        <f>VLOOKUP(N622,'#材料'!A:B,2,FALSE)</f>
        <v>深渊票</v>
      </c>
      <c r="P622" s="61">
        <v>50</v>
      </c>
    </row>
    <row r="623" spans="6:16" s="61" customFormat="1">
      <c r="F623" s="62"/>
      <c r="G623" s="62"/>
      <c r="J623" s="74"/>
      <c r="N623" s="64">
        <v>34093</v>
      </c>
      <c r="O623" s="61" t="str">
        <f>VLOOKUP(N623,'#材料'!A:B,2,FALSE)</f>
        <v>神话英雄碎片自选包</v>
      </c>
      <c r="P623" s="61">
        <v>1</v>
      </c>
    </row>
    <row r="624" spans="6:16" s="61" customFormat="1">
      <c r="F624" s="62"/>
      <c r="G624" s="62"/>
      <c r="I624" s="61">
        <v>19</v>
      </c>
      <c r="J624" s="74" t="s">
        <v>1458</v>
      </c>
      <c r="L624" s="61">
        <v>10</v>
      </c>
      <c r="M624" s="61">
        <v>10</v>
      </c>
      <c r="N624" s="61">
        <v>28201</v>
      </c>
      <c r="O624" s="61" t="str">
        <f>VLOOKUP(N624,'#材料'!A:B,2,FALSE)</f>
        <v>深渊票</v>
      </c>
      <c r="P624" s="61">
        <v>50</v>
      </c>
    </row>
    <row r="625" spans="6:16" s="61" customFormat="1">
      <c r="F625" s="62"/>
      <c r="G625" s="62"/>
      <c r="J625" s="74"/>
      <c r="N625" s="64">
        <v>34093</v>
      </c>
      <c r="O625" s="61" t="str">
        <f>VLOOKUP(N625,'#材料'!A:B,2,FALSE)</f>
        <v>神话英雄碎片自选包</v>
      </c>
      <c r="P625" s="61">
        <v>1</v>
      </c>
    </row>
    <row r="626" spans="6:16" s="61" customFormat="1">
      <c r="F626" s="62"/>
      <c r="G626" s="62"/>
      <c r="I626" s="61">
        <v>20</v>
      </c>
      <c r="J626" s="74" t="s">
        <v>1458</v>
      </c>
      <c r="L626" s="61">
        <v>10</v>
      </c>
      <c r="M626" s="61">
        <v>10</v>
      </c>
      <c r="N626" s="61">
        <v>28201</v>
      </c>
      <c r="O626" s="61" t="str">
        <f>VLOOKUP(N626,'#材料'!A:B,2,FALSE)</f>
        <v>深渊票</v>
      </c>
      <c r="P626" s="61">
        <v>50</v>
      </c>
    </row>
    <row r="627" spans="6:16" s="61" customFormat="1">
      <c r="F627" s="62"/>
      <c r="G627" s="62"/>
      <c r="J627" s="74"/>
      <c r="N627" s="64">
        <v>34093</v>
      </c>
      <c r="O627" s="61" t="str">
        <f>VLOOKUP(N627,'#材料'!A:B,2,FALSE)</f>
        <v>神话英雄碎片自选包</v>
      </c>
      <c r="P627" s="61">
        <v>1</v>
      </c>
    </row>
    <row r="628" spans="6:16" s="61" customFormat="1">
      <c r="F628" s="62"/>
      <c r="G628" s="62"/>
      <c r="I628" s="61">
        <v>21</v>
      </c>
      <c r="J628" s="74" t="s">
        <v>1458</v>
      </c>
      <c r="L628" s="61">
        <v>10</v>
      </c>
      <c r="M628" s="61">
        <v>10</v>
      </c>
      <c r="N628" s="63">
        <v>28201</v>
      </c>
      <c r="O628" s="61" t="str">
        <f>VLOOKUP(N628,'#材料'!A:B,2,FALSE)</f>
        <v>深渊票</v>
      </c>
      <c r="P628" s="61">
        <v>50</v>
      </c>
    </row>
    <row r="629" spans="6:16" s="61" customFormat="1">
      <c r="F629" s="62"/>
      <c r="G629" s="62"/>
      <c r="J629" s="74"/>
      <c r="N629" s="64">
        <v>34093</v>
      </c>
      <c r="O629" s="61" t="str">
        <f>VLOOKUP(N629,'#材料'!A:B,2,FALSE)</f>
        <v>神话英雄碎片自选包</v>
      </c>
      <c r="P629" s="61">
        <v>1</v>
      </c>
    </row>
    <row r="630" spans="6:16" s="61" customFormat="1">
      <c r="F630" s="62"/>
      <c r="G630" s="62"/>
      <c r="I630" s="61">
        <v>22</v>
      </c>
      <c r="J630" s="74" t="s">
        <v>1458</v>
      </c>
      <c r="L630" s="61">
        <v>10</v>
      </c>
      <c r="M630" s="61">
        <v>10</v>
      </c>
      <c r="N630" s="63">
        <v>28201</v>
      </c>
      <c r="O630" s="61" t="str">
        <f>VLOOKUP(N630,'#材料'!A:B,2,FALSE)</f>
        <v>深渊票</v>
      </c>
      <c r="P630" s="61">
        <v>50</v>
      </c>
    </row>
    <row r="631" spans="6:16" s="61" customFormat="1">
      <c r="F631" s="62"/>
      <c r="G631" s="62"/>
      <c r="J631" s="74"/>
      <c r="N631" s="64">
        <v>34093</v>
      </c>
      <c r="O631" s="61" t="str">
        <f>VLOOKUP(N631,'#材料'!A:B,2,FALSE)</f>
        <v>神话英雄碎片自选包</v>
      </c>
      <c r="P631" s="61">
        <v>1</v>
      </c>
    </row>
    <row r="632" spans="6:16" s="61" customFormat="1">
      <c r="F632" s="62"/>
      <c r="G632" s="62"/>
      <c r="I632" s="61">
        <v>23</v>
      </c>
      <c r="J632" s="74" t="s">
        <v>1458</v>
      </c>
      <c r="L632" s="61">
        <v>10</v>
      </c>
      <c r="M632" s="61">
        <v>10</v>
      </c>
      <c r="N632" s="63">
        <v>28201</v>
      </c>
      <c r="O632" s="61" t="str">
        <f>VLOOKUP(N632,'#材料'!A:B,2,FALSE)</f>
        <v>深渊票</v>
      </c>
      <c r="P632" s="61">
        <v>50</v>
      </c>
    </row>
    <row r="633" spans="6:16" s="61" customFormat="1">
      <c r="F633" s="62"/>
      <c r="G633" s="62"/>
      <c r="J633" s="74"/>
      <c r="N633" s="64">
        <v>34093</v>
      </c>
      <c r="O633" s="61" t="str">
        <f>VLOOKUP(N633,'#材料'!A:B,2,FALSE)</f>
        <v>神话英雄碎片自选包</v>
      </c>
      <c r="P633" s="61">
        <v>1</v>
      </c>
    </row>
    <row r="634" spans="6:16" s="61" customFormat="1">
      <c r="F634" s="62"/>
      <c r="G634" s="62"/>
      <c r="I634" s="61">
        <v>24</v>
      </c>
      <c r="J634" s="74" t="s">
        <v>1458</v>
      </c>
      <c r="L634" s="61">
        <v>10</v>
      </c>
      <c r="M634" s="61">
        <v>10</v>
      </c>
      <c r="N634" s="63">
        <v>28201</v>
      </c>
      <c r="O634" s="61" t="str">
        <f>VLOOKUP(N634,'#材料'!A:B,2,FALSE)</f>
        <v>深渊票</v>
      </c>
      <c r="P634" s="61">
        <v>50</v>
      </c>
    </row>
    <row r="635" spans="6:16" s="61" customFormat="1">
      <c r="F635" s="62"/>
      <c r="G635" s="62"/>
      <c r="J635" s="74"/>
      <c r="N635" s="64">
        <v>34093</v>
      </c>
      <c r="O635" s="61" t="str">
        <f>VLOOKUP(N635,'#材料'!A:B,2,FALSE)</f>
        <v>神话英雄碎片自选包</v>
      </c>
      <c r="P635" s="61">
        <v>1</v>
      </c>
    </row>
    <row r="636" spans="6:16" s="61" customFormat="1">
      <c r="F636" s="62"/>
      <c r="G636" s="62"/>
      <c r="I636" s="61">
        <v>25</v>
      </c>
      <c r="J636" s="74" t="s">
        <v>1458</v>
      </c>
      <c r="L636" s="61">
        <v>10</v>
      </c>
      <c r="M636" s="61">
        <v>10</v>
      </c>
      <c r="N636" s="63">
        <v>28201</v>
      </c>
      <c r="O636" s="61" t="str">
        <f>VLOOKUP(N636,'#材料'!A:B,2,FALSE)</f>
        <v>深渊票</v>
      </c>
      <c r="P636" s="61">
        <v>50</v>
      </c>
    </row>
    <row r="637" spans="6:16" s="61" customFormat="1">
      <c r="F637" s="62"/>
      <c r="G637" s="62"/>
      <c r="J637" s="74"/>
      <c r="N637" s="64">
        <v>34093</v>
      </c>
      <c r="O637" s="61" t="str">
        <f>VLOOKUP(N637,'#材料'!A:B,2,FALSE)</f>
        <v>神话英雄碎片自选包</v>
      </c>
      <c r="P637" s="61">
        <v>1</v>
      </c>
    </row>
    <row r="638" spans="6:16" s="61" customFormat="1">
      <c r="F638" s="62"/>
      <c r="G638" s="62"/>
      <c r="I638" s="61">
        <v>26</v>
      </c>
      <c r="J638" s="74" t="s">
        <v>1458</v>
      </c>
      <c r="L638" s="61">
        <v>10</v>
      </c>
      <c r="M638" s="61">
        <v>10</v>
      </c>
      <c r="N638" s="63">
        <v>28201</v>
      </c>
      <c r="O638" s="61" t="str">
        <f>VLOOKUP(N638,'#材料'!A:B,2,FALSE)</f>
        <v>深渊票</v>
      </c>
      <c r="P638" s="61">
        <v>50</v>
      </c>
    </row>
    <row r="639" spans="6:16" s="61" customFormat="1">
      <c r="F639" s="62"/>
      <c r="G639" s="62"/>
      <c r="J639" s="74"/>
      <c r="N639" s="64">
        <v>34093</v>
      </c>
      <c r="O639" s="61" t="str">
        <f>VLOOKUP(N639,'#材料'!A:B,2,FALSE)</f>
        <v>神话英雄碎片自选包</v>
      </c>
      <c r="P639" s="61">
        <v>1</v>
      </c>
    </row>
    <row r="640" spans="6:16" s="61" customFormat="1">
      <c r="F640" s="62"/>
      <c r="G640" s="62"/>
      <c r="I640" s="61">
        <v>27</v>
      </c>
      <c r="J640" s="74" t="s">
        <v>1458</v>
      </c>
      <c r="L640" s="61">
        <v>10</v>
      </c>
      <c r="M640" s="61">
        <v>10</v>
      </c>
      <c r="N640" s="63">
        <v>28201</v>
      </c>
      <c r="O640" s="61" t="str">
        <f>VLOOKUP(N640,'#材料'!A:B,2,FALSE)</f>
        <v>深渊票</v>
      </c>
      <c r="P640" s="61">
        <v>50</v>
      </c>
    </row>
    <row r="641" spans="1:16" s="61" customFormat="1">
      <c r="F641" s="62"/>
      <c r="G641" s="62"/>
      <c r="J641" s="74"/>
      <c r="N641" s="64">
        <v>34093</v>
      </c>
      <c r="O641" s="61" t="str">
        <f>VLOOKUP(N641,'#材料'!A:B,2,FALSE)</f>
        <v>神话英雄碎片自选包</v>
      </c>
      <c r="P641" s="61">
        <v>1</v>
      </c>
    </row>
    <row r="642" spans="1:16" s="61" customFormat="1">
      <c r="F642" s="62"/>
      <c r="G642" s="62"/>
      <c r="I642" s="61">
        <v>28</v>
      </c>
      <c r="J642" s="74" t="s">
        <v>1458</v>
      </c>
      <c r="L642" s="61">
        <v>10</v>
      </c>
      <c r="M642" s="61">
        <v>10</v>
      </c>
      <c r="N642" s="63">
        <v>28201</v>
      </c>
      <c r="O642" s="61" t="str">
        <f>VLOOKUP(N642,'#材料'!A:B,2,FALSE)</f>
        <v>深渊票</v>
      </c>
      <c r="P642" s="61">
        <v>50</v>
      </c>
    </row>
    <row r="643" spans="1:16" s="61" customFormat="1">
      <c r="F643" s="62"/>
      <c r="G643" s="62"/>
      <c r="J643" s="74"/>
      <c r="N643" s="64">
        <v>34093</v>
      </c>
      <c r="O643" s="61" t="str">
        <f>VLOOKUP(N643,'#材料'!A:B,2,FALSE)</f>
        <v>神话英雄碎片自选包</v>
      </c>
      <c r="P643" s="61">
        <v>1</v>
      </c>
    </row>
    <row r="644" spans="1:16" s="61" customFormat="1">
      <c r="F644" s="62"/>
      <c r="G644" s="62"/>
      <c r="I644" s="61">
        <v>29</v>
      </c>
      <c r="J644" s="74" t="s">
        <v>1458</v>
      </c>
      <c r="L644" s="61">
        <v>10</v>
      </c>
      <c r="M644" s="61">
        <v>10</v>
      </c>
      <c r="N644" s="63">
        <v>28201</v>
      </c>
      <c r="O644" s="61" t="str">
        <f>VLOOKUP(N644,'#材料'!A:B,2,FALSE)</f>
        <v>深渊票</v>
      </c>
      <c r="P644" s="61">
        <v>50</v>
      </c>
    </row>
    <row r="645" spans="1:16" s="61" customFormat="1">
      <c r="F645" s="62"/>
      <c r="G645" s="62"/>
      <c r="J645" s="74"/>
      <c r="N645" s="64">
        <v>34093</v>
      </c>
      <c r="O645" s="61" t="str">
        <f>VLOOKUP(N645,'#材料'!A:B,2,FALSE)</f>
        <v>神话英雄碎片自选包</v>
      </c>
      <c r="P645" s="61">
        <v>1</v>
      </c>
    </row>
    <row r="646" spans="1:16" s="61" customFormat="1">
      <c r="F646" s="62"/>
      <c r="G646" s="62"/>
      <c r="I646" s="61">
        <v>30</v>
      </c>
      <c r="J646" s="74" t="s">
        <v>1458</v>
      </c>
      <c r="L646" s="61">
        <v>10</v>
      </c>
      <c r="M646" s="61">
        <v>10</v>
      </c>
      <c r="N646" s="63">
        <v>28201</v>
      </c>
      <c r="O646" s="61" t="str">
        <f>VLOOKUP(N646,'#材料'!A:B,2,FALSE)</f>
        <v>深渊票</v>
      </c>
      <c r="P646" s="61">
        <v>50</v>
      </c>
    </row>
    <row r="647" spans="1:16" s="61" customFormat="1">
      <c r="F647" s="62"/>
      <c r="G647" s="62"/>
      <c r="J647" s="74"/>
      <c r="N647" s="64">
        <v>34093</v>
      </c>
      <c r="O647" s="61" t="str">
        <f>VLOOKUP(N647,'#材料'!A:B,2,FALSE)</f>
        <v>神话英雄碎片自选包</v>
      </c>
      <c r="P647" s="61">
        <v>1</v>
      </c>
    </row>
    <row r="648" spans="1:16" s="68" customFormat="1">
      <c r="A648" s="68">
        <v>437</v>
      </c>
      <c r="B648" s="68" t="s">
        <v>437</v>
      </c>
      <c r="C648" s="68">
        <v>3</v>
      </c>
      <c r="D648" s="71" t="s">
        <v>707</v>
      </c>
      <c r="F648" s="69" t="s">
        <v>3950</v>
      </c>
      <c r="G648" s="69" t="s">
        <v>3951</v>
      </c>
      <c r="I648" s="68">
        <v>1</v>
      </c>
      <c r="J648" s="68" t="s">
        <v>106</v>
      </c>
      <c r="L648" s="68">
        <v>2000</v>
      </c>
      <c r="M648" s="68">
        <v>2000</v>
      </c>
      <c r="N648" s="70">
        <v>35203</v>
      </c>
      <c r="O648" s="68" t="str">
        <f>VLOOKUP(N648,'#材料'!A:B,2,FALSE)</f>
        <v>双子座宝箱</v>
      </c>
      <c r="P648" s="70">
        <v>5</v>
      </c>
    </row>
    <row r="649" spans="1:16">
      <c r="N649" s="63">
        <v>21029</v>
      </c>
      <c r="O649" s="79" t="str">
        <f>VLOOKUP(N649,'#材料'!A:B,2,FALSE)</f>
        <v>风魔小太郎碎片</v>
      </c>
      <c r="P649" s="67">
        <v>10</v>
      </c>
    </row>
    <row r="650" spans="1:16">
      <c r="I650" s="57">
        <v>2</v>
      </c>
      <c r="J650" s="57" t="s">
        <v>717</v>
      </c>
      <c r="L650" s="57">
        <v>6000</v>
      </c>
      <c r="M650" s="57">
        <v>6000</v>
      </c>
      <c r="N650" s="63">
        <v>35203</v>
      </c>
      <c r="O650" s="61" t="str">
        <f>VLOOKUP(N650,'#材料'!A:B,2,FALSE)</f>
        <v>双子座宝箱</v>
      </c>
      <c r="P650" s="67">
        <v>5</v>
      </c>
    </row>
    <row r="651" spans="1:16">
      <c r="N651" s="63">
        <v>21029</v>
      </c>
      <c r="O651" s="79" t="str">
        <f>VLOOKUP(N651,'#材料'!A:B,2,FALSE)</f>
        <v>风魔小太郎碎片</v>
      </c>
      <c r="P651" s="67">
        <v>20</v>
      </c>
    </row>
    <row r="652" spans="1:16">
      <c r="I652" s="57">
        <v>3</v>
      </c>
      <c r="J652" s="57" t="s">
        <v>716</v>
      </c>
      <c r="L652" s="57">
        <v>12000</v>
      </c>
      <c r="M652" s="57">
        <v>12000</v>
      </c>
      <c r="N652" s="63">
        <v>35203</v>
      </c>
      <c r="O652" s="61" t="str">
        <f>VLOOKUP(N652,'#材料'!A:B,2,FALSE)</f>
        <v>双子座宝箱</v>
      </c>
      <c r="P652" s="67">
        <v>10</v>
      </c>
    </row>
    <row r="653" spans="1:16">
      <c r="N653" s="63">
        <v>21029</v>
      </c>
      <c r="O653" s="79" t="str">
        <f>VLOOKUP(N653,'#材料'!A:B,2,FALSE)</f>
        <v>风魔小太郎碎片</v>
      </c>
      <c r="P653" s="67">
        <v>30</v>
      </c>
    </row>
    <row r="654" spans="1:16">
      <c r="I654" s="57">
        <v>4</v>
      </c>
      <c r="J654" s="57" t="s">
        <v>715</v>
      </c>
      <c r="L654" s="57">
        <v>20000</v>
      </c>
      <c r="M654" s="57">
        <v>20000</v>
      </c>
      <c r="N654" s="63">
        <v>35203</v>
      </c>
      <c r="O654" s="61" t="str">
        <f>VLOOKUP(N654,'#材料'!A:B,2,FALSE)</f>
        <v>双子座宝箱</v>
      </c>
      <c r="P654" s="63">
        <v>10</v>
      </c>
    </row>
    <row r="655" spans="1:16">
      <c r="N655" s="57">
        <v>21029</v>
      </c>
      <c r="O655" s="79" t="str">
        <f>VLOOKUP(N655,'#材料'!A:B,2,FALSE)</f>
        <v>风魔小太郎碎片</v>
      </c>
      <c r="P655" s="57">
        <v>40</v>
      </c>
    </row>
    <row r="656" spans="1:16">
      <c r="I656" s="57">
        <v>5</v>
      </c>
      <c r="J656" s="57" t="s">
        <v>714</v>
      </c>
      <c r="L656" s="57">
        <v>30000</v>
      </c>
      <c r="M656" s="57">
        <v>30000</v>
      </c>
      <c r="N656" s="63">
        <v>35203</v>
      </c>
      <c r="O656" s="61" t="str">
        <f>VLOOKUP(N656,'#材料'!A:B,2,FALSE)</f>
        <v>双子座宝箱</v>
      </c>
      <c r="P656" s="61">
        <v>20</v>
      </c>
    </row>
    <row r="657" spans="1:16">
      <c r="N657" s="57">
        <v>21032</v>
      </c>
      <c r="O657" s="78" t="str">
        <f>VLOOKUP(N657,'#材料'!A:B,2,FALSE)</f>
        <v>丰臣秀吉碎片</v>
      </c>
      <c r="P657" s="57">
        <v>20</v>
      </c>
    </row>
    <row r="658" spans="1:16">
      <c r="I658" s="57">
        <v>6</v>
      </c>
      <c r="J658" s="57" t="s">
        <v>713</v>
      </c>
      <c r="L658" s="57">
        <v>50000</v>
      </c>
      <c r="M658" s="57">
        <v>50000</v>
      </c>
      <c r="N658" s="63">
        <v>35203</v>
      </c>
      <c r="O658" s="61" t="str">
        <f>VLOOKUP(N658,'#材料'!A:B,2,FALSE)</f>
        <v>双子座宝箱</v>
      </c>
      <c r="P658" s="61">
        <v>30</v>
      </c>
    </row>
    <row r="659" spans="1:16">
      <c r="N659" s="57">
        <v>21032</v>
      </c>
      <c r="O659" s="78" t="str">
        <f>VLOOKUP(N659,'#材料'!A:B,2,FALSE)</f>
        <v>丰臣秀吉碎片</v>
      </c>
      <c r="P659" s="57">
        <v>30</v>
      </c>
    </row>
    <row r="660" spans="1:16">
      <c r="I660" s="57">
        <v>7</v>
      </c>
      <c r="J660" s="57" t="s">
        <v>3957</v>
      </c>
      <c r="L660" s="57">
        <v>80000</v>
      </c>
      <c r="M660" s="57">
        <v>80000</v>
      </c>
      <c r="N660" s="63">
        <v>35203</v>
      </c>
      <c r="O660" s="61" t="str">
        <f>VLOOKUP(N660,'#材料'!A:B,2,FALSE)</f>
        <v>双子座宝箱</v>
      </c>
      <c r="P660" s="57">
        <v>50</v>
      </c>
    </row>
    <row r="661" spans="1:16">
      <c r="N661" s="57">
        <v>21032</v>
      </c>
      <c r="O661" s="78" t="str">
        <f>VLOOKUP(N661,'#材料'!A:B,2,FALSE)</f>
        <v>丰臣秀吉碎片</v>
      </c>
      <c r="P661" s="57">
        <v>40</v>
      </c>
    </row>
    <row r="662" spans="1:16" s="59" customFormat="1">
      <c r="A662" s="59">
        <v>438</v>
      </c>
      <c r="B662" s="59" t="s">
        <v>410</v>
      </c>
      <c r="C662" s="59">
        <v>1</v>
      </c>
      <c r="D662" s="59" t="s">
        <v>409</v>
      </c>
      <c r="F662" s="60" t="s">
        <v>4007</v>
      </c>
      <c r="G662" s="60" t="s">
        <v>4008</v>
      </c>
      <c r="I662" s="59">
        <v>1</v>
      </c>
      <c r="J662" s="59" t="s">
        <v>414</v>
      </c>
      <c r="L662" s="59">
        <v>1</v>
      </c>
      <c r="M662" s="59">
        <v>1</v>
      </c>
      <c r="N662" s="66">
        <v>28001</v>
      </c>
      <c r="O662" s="59" t="str">
        <f>VLOOKUP(N662,'#材料'!A:B,2,FALSE)</f>
        <v>副本钥匙</v>
      </c>
      <c r="P662" s="59">
        <v>10</v>
      </c>
    </row>
    <row r="663" spans="1:16">
      <c r="J663" s="61"/>
      <c r="N663" s="65">
        <v>24101</v>
      </c>
      <c r="O663" s="61" t="str">
        <f>VLOOKUP(N663,'#材料'!A:B,2,FALSE)</f>
        <v>普通技能石</v>
      </c>
      <c r="P663" s="61">
        <v>30</v>
      </c>
    </row>
    <row r="664" spans="1:16">
      <c r="I664" s="57">
        <v>2</v>
      </c>
      <c r="J664" s="61" t="s">
        <v>13</v>
      </c>
      <c r="L664" s="57">
        <v>2</v>
      </c>
      <c r="M664" s="57">
        <v>2</v>
      </c>
      <c r="N664" s="63">
        <v>28001</v>
      </c>
      <c r="O664" s="61" t="str">
        <f>VLOOKUP(N664,'#材料'!A:B,2,FALSE)</f>
        <v>副本钥匙</v>
      </c>
      <c r="P664" s="61">
        <v>20</v>
      </c>
    </row>
    <row r="665" spans="1:16">
      <c r="J665" s="61"/>
      <c r="N665" s="65">
        <v>24101</v>
      </c>
      <c r="O665" s="61" t="str">
        <f>VLOOKUP(N665,'#材料'!A:B,2,FALSE)</f>
        <v>普通技能石</v>
      </c>
      <c r="P665" s="61">
        <v>30</v>
      </c>
    </row>
    <row r="666" spans="1:16">
      <c r="I666" s="57">
        <v>3</v>
      </c>
      <c r="J666" s="61" t="s">
        <v>1091</v>
      </c>
      <c r="L666" s="57">
        <v>4</v>
      </c>
      <c r="M666" s="57">
        <v>4</v>
      </c>
      <c r="N666" s="63">
        <v>28001</v>
      </c>
      <c r="O666" s="61" t="str">
        <f>VLOOKUP(N666,'#材料'!A:B,2,FALSE)</f>
        <v>副本钥匙</v>
      </c>
      <c r="P666" s="61">
        <v>30</v>
      </c>
    </row>
    <row r="667" spans="1:16">
      <c r="J667" s="61"/>
      <c r="N667" s="65">
        <v>24102</v>
      </c>
      <c r="O667" s="61" t="str">
        <f>VLOOKUP(N667,'#材料'!A:B,2,FALSE)</f>
        <v>史诗技能石</v>
      </c>
      <c r="P667" s="61">
        <v>20</v>
      </c>
    </row>
    <row r="668" spans="1:16">
      <c r="I668" s="57">
        <v>4</v>
      </c>
      <c r="J668" s="61" t="s">
        <v>416</v>
      </c>
      <c r="L668" s="57">
        <v>6</v>
      </c>
      <c r="M668" s="57">
        <v>6</v>
      </c>
      <c r="N668" s="63">
        <v>28001</v>
      </c>
      <c r="O668" s="61" t="str">
        <f>VLOOKUP(N668,'#材料'!A:B,2,FALSE)</f>
        <v>副本钥匙</v>
      </c>
      <c r="P668" s="61">
        <v>40</v>
      </c>
    </row>
    <row r="669" spans="1:16">
      <c r="J669" s="61"/>
      <c r="N669" s="65">
        <v>24102</v>
      </c>
      <c r="O669" s="61" t="str">
        <f>VLOOKUP(N669,'#材料'!A:B,2,FALSE)</f>
        <v>史诗技能石</v>
      </c>
      <c r="P669" s="61">
        <v>20</v>
      </c>
    </row>
    <row r="670" spans="1:16">
      <c r="I670" s="57">
        <v>5</v>
      </c>
      <c r="J670" s="61" t="s">
        <v>415</v>
      </c>
      <c r="L670" s="57">
        <v>8</v>
      </c>
      <c r="M670" s="57">
        <v>8</v>
      </c>
      <c r="N670" s="63">
        <v>28001</v>
      </c>
      <c r="O670" s="61" t="str">
        <f>VLOOKUP(N670,'#材料'!A:B,2,FALSE)</f>
        <v>副本钥匙</v>
      </c>
      <c r="P670" s="61">
        <v>60</v>
      </c>
    </row>
    <row r="671" spans="1:16">
      <c r="J671" s="61"/>
      <c r="N671" s="65">
        <v>24103</v>
      </c>
      <c r="O671" s="61" t="str">
        <f>VLOOKUP(N671,'#材料'!A:B,2,FALSE)</f>
        <v>传说技能石</v>
      </c>
      <c r="P671" s="61">
        <v>10</v>
      </c>
    </row>
    <row r="672" spans="1:16">
      <c r="I672" s="57">
        <v>6</v>
      </c>
      <c r="J672" s="61" t="s">
        <v>517</v>
      </c>
      <c r="L672" s="57">
        <v>10</v>
      </c>
      <c r="M672" s="57">
        <v>10</v>
      </c>
      <c r="N672" s="63">
        <v>28001</v>
      </c>
      <c r="O672" s="61" t="str">
        <f>VLOOKUP(N672,'#材料'!A:B,2,FALSE)</f>
        <v>副本钥匙</v>
      </c>
      <c r="P672" s="61">
        <v>80</v>
      </c>
    </row>
    <row r="673" spans="1:16">
      <c r="N673" s="65">
        <v>24103</v>
      </c>
      <c r="O673" s="61" t="str">
        <f>VLOOKUP(N673,'#材料'!A:B,2,FALSE)</f>
        <v>传说技能石</v>
      </c>
      <c r="P673" s="61">
        <v>10</v>
      </c>
    </row>
    <row r="674" spans="1:16">
      <c r="I674" s="57">
        <v>7</v>
      </c>
      <c r="J674" s="61" t="s">
        <v>1480</v>
      </c>
      <c r="L674" s="57">
        <v>12</v>
      </c>
      <c r="M674" s="57">
        <v>12</v>
      </c>
      <c r="N674" s="63">
        <v>28001</v>
      </c>
      <c r="O674" s="61" t="str">
        <f>VLOOKUP(N674,'#材料'!A:B,2,FALSE)</f>
        <v>副本钥匙</v>
      </c>
      <c r="P674" s="61">
        <v>100</v>
      </c>
    </row>
    <row r="675" spans="1:16">
      <c r="N675" s="65">
        <v>24104</v>
      </c>
      <c r="O675" s="61" t="str">
        <f>VLOOKUP(N675,'#材料'!A:B,2,FALSE)</f>
        <v>神话技能石</v>
      </c>
      <c r="P675" s="61">
        <v>10</v>
      </c>
    </row>
    <row r="676" spans="1:16" s="59" customFormat="1">
      <c r="A676" s="59">
        <v>439</v>
      </c>
      <c r="B676" s="59" t="s">
        <v>1080</v>
      </c>
      <c r="C676" s="59">
        <v>11</v>
      </c>
      <c r="D676" s="59" t="s">
        <v>1079</v>
      </c>
      <c r="F676" s="60" t="s">
        <v>4007</v>
      </c>
      <c r="G676" s="60" t="s">
        <v>4008</v>
      </c>
      <c r="I676" s="59">
        <v>1</v>
      </c>
      <c r="J676" s="59" t="s">
        <v>614</v>
      </c>
      <c r="L676" s="59">
        <v>5</v>
      </c>
      <c r="M676" s="59">
        <v>5</v>
      </c>
      <c r="N676" s="66">
        <v>32103</v>
      </c>
      <c r="O676" s="59" t="str">
        <f>VLOOKUP(N676,'#材料'!A:B,2,FALSE)</f>
        <v>3星英雄箱</v>
      </c>
      <c r="P676" s="59">
        <v>1</v>
      </c>
    </row>
    <row r="677" spans="1:16" s="61" customFormat="1">
      <c r="F677" s="62"/>
      <c r="G677" s="62"/>
      <c r="N677" s="65">
        <v>31036</v>
      </c>
      <c r="O677" s="61" t="str">
        <f>VLOOKUP(N677,'#材料'!A:B,2,FALSE)</f>
        <v>火鸡</v>
      </c>
      <c r="P677" s="61">
        <v>1</v>
      </c>
    </row>
    <row r="678" spans="1:16" s="61" customFormat="1">
      <c r="F678" s="62"/>
      <c r="G678" s="62"/>
      <c r="I678" s="61">
        <v>2</v>
      </c>
      <c r="J678" s="74" t="s">
        <v>1083</v>
      </c>
      <c r="L678" s="61">
        <v>10</v>
      </c>
      <c r="M678" s="61">
        <v>10</v>
      </c>
      <c r="N678" s="63">
        <v>32103</v>
      </c>
      <c r="O678" s="61" t="str">
        <f>VLOOKUP(N678,'#材料'!A:B,2,FALSE)</f>
        <v>3星英雄箱</v>
      </c>
      <c r="P678" s="61">
        <v>2</v>
      </c>
    </row>
    <row r="679" spans="1:16" s="61" customFormat="1">
      <c r="F679" s="62"/>
      <c r="G679" s="62"/>
      <c r="N679" s="65">
        <v>33002</v>
      </c>
      <c r="O679" s="61" t="str">
        <f>VLOOKUP(N679,'#材料'!A:B,2,FALSE)</f>
        <v>优秀进阶箱</v>
      </c>
      <c r="P679" s="61">
        <v>10</v>
      </c>
    </row>
    <row r="680" spans="1:16" s="61" customFormat="1">
      <c r="F680" s="62"/>
      <c r="G680" s="62"/>
      <c r="I680" s="61">
        <v>3</v>
      </c>
      <c r="J680" s="74" t="s">
        <v>1085</v>
      </c>
      <c r="L680" s="61">
        <v>15</v>
      </c>
      <c r="M680" s="61">
        <v>15</v>
      </c>
      <c r="N680" s="63">
        <v>32103</v>
      </c>
      <c r="O680" s="61" t="str">
        <f>VLOOKUP(N680,'#材料'!A:B,2,FALSE)</f>
        <v>3星英雄箱</v>
      </c>
      <c r="P680" s="61">
        <v>3</v>
      </c>
    </row>
    <row r="681" spans="1:16" s="61" customFormat="1">
      <c r="F681" s="62"/>
      <c r="G681" s="62"/>
      <c r="N681" s="65">
        <v>33003</v>
      </c>
      <c r="O681" s="61" t="str">
        <f>VLOOKUP(N681,'#材料'!A:B,2,FALSE)</f>
        <v>精良进阶箱</v>
      </c>
      <c r="P681" s="61">
        <v>10</v>
      </c>
    </row>
    <row r="682" spans="1:16" s="61" customFormat="1">
      <c r="F682" s="62"/>
      <c r="G682" s="62"/>
      <c r="I682" s="61">
        <v>4</v>
      </c>
      <c r="J682" s="74" t="s">
        <v>1086</v>
      </c>
      <c r="L682" s="61">
        <v>25</v>
      </c>
      <c r="M682" s="61">
        <v>25</v>
      </c>
      <c r="N682" s="63">
        <v>32103</v>
      </c>
      <c r="O682" s="61" t="str">
        <f>VLOOKUP(N682,'#材料'!A:B,2,FALSE)</f>
        <v>3星英雄箱</v>
      </c>
      <c r="P682" s="61">
        <v>4</v>
      </c>
    </row>
    <row r="683" spans="1:16" s="61" customFormat="1">
      <c r="F683" s="62"/>
      <c r="G683" s="62"/>
      <c r="N683" s="65">
        <v>33003</v>
      </c>
      <c r="O683" s="61" t="str">
        <f>VLOOKUP(N683,'#材料'!A:B,2,FALSE)</f>
        <v>精良进阶箱</v>
      </c>
      <c r="P683" s="61">
        <v>10</v>
      </c>
    </row>
    <row r="684" spans="1:16" s="61" customFormat="1">
      <c r="F684" s="62"/>
      <c r="G684" s="62"/>
      <c r="I684" s="61">
        <v>5</v>
      </c>
      <c r="J684" s="74" t="s">
        <v>1087</v>
      </c>
      <c r="L684" s="61">
        <v>40</v>
      </c>
      <c r="M684" s="61">
        <v>40</v>
      </c>
      <c r="N684" s="63">
        <v>32103</v>
      </c>
      <c r="O684" s="61" t="str">
        <f>VLOOKUP(N684,'#材料'!A:B,2,FALSE)</f>
        <v>3星英雄箱</v>
      </c>
      <c r="P684" s="61">
        <v>6</v>
      </c>
    </row>
    <row r="685" spans="1:16">
      <c r="J685" s="61"/>
      <c r="N685" s="65">
        <v>33004</v>
      </c>
      <c r="O685" s="61" t="str">
        <f>VLOOKUP(N685,'#材料'!A:B,2,FALSE)</f>
        <v>史诗进阶箱</v>
      </c>
      <c r="P685" s="61">
        <v>10</v>
      </c>
    </row>
    <row r="686" spans="1:16">
      <c r="I686" s="57">
        <v>6</v>
      </c>
      <c r="J686" s="74" t="s">
        <v>618</v>
      </c>
      <c r="L686" s="57">
        <v>60</v>
      </c>
      <c r="M686" s="57">
        <v>60</v>
      </c>
      <c r="N686" s="63">
        <v>32103</v>
      </c>
      <c r="O686" s="61" t="str">
        <f>VLOOKUP(N686,'#材料'!A:B,2,FALSE)</f>
        <v>3星英雄箱</v>
      </c>
      <c r="P686" s="61">
        <v>8</v>
      </c>
    </row>
    <row r="687" spans="1:16">
      <c r="N687" s="65">
        <v>33004</v>
      </c>
      <c r="O687" s="61" t="str">
        <f>VLOOKUP(N687,'#材料'!A:B,2,FALSE)</f>
        <v>史诗进阶箱</v>
      </c>
      <c r="P687" s="61">
        <v>10</v>
      </c>
    </row>
    <row r="688" spans="1:16">
      <c r="I688" s="57">
        <v>7</v>
      </c>
      <c r="J688" s="74" t="s">
        <v>1103</v>
      </c>
      <c r="L688" s="57">
        <v>80</v>
      </c>
      <c r="M688" s="57">
        <v>80</v>
      </c>
      <c r="N688" s="63">
        <v>32103</v>
      </c>
      <c r="O688" s="61" t="str">
        <f>VLOOKUP(N688,'#材料'!A:B,2,FALSE)</f>
        <v>3星英雄箱</v>
      </c>
      <c r="P688" s="61">
        <v>10</v>
      </c>
    </row>
    <row r="689" spans="1:16">
      <c r="N689" s="65">
        <v>33005</v>
      </c>
      <c r="O689" s="61" t="str">
        <f>VLOOKUP(N689,'#材料'!A:B,2,FALSE)</f>
        <v>传说进阶箱</v>
      </c>
      <c r="P689" s="61">
        <v>10</v>
      </c>
    </row>
    <row r="690" spans="1:16" s="59" customFormat="1">
      <c r="A690" s="59">
        <v>440</v>
      </c>
      <c r="B690" s="59" t="s">
        <v>1078</v>
      </c>
      <c r="C690" s="59">
        <v>22</v>
      </c>
      <c r="D690" s="59" t="s">
        <v>4015</v>
      </c>
      <c r="F690" s="60" t="s">
        <v>4009</v>
      </c>
      <c r="G690" s="60" t="s">
        <v>4010</v>
      </c>
      <c r="I690" s="59">
        <v>1</v>
      </c>
      <c r="J690" s="59" t="s">
        <v>430</v>
      </c>
      <c r="L690" s="59">
        <v>1</v>
      </c>
      <c r="M690" s="59">
        <v>1</v>
      </c>
      <c r="N690" s="66">
        <v>28001</v>
      </c>
      <c r="O690" s="59" t="str">
        <f>VLOOKUP(N690,'#材料'!A:B,2,FALSE)</f>
        <v>副本钥匙</v>
      </c>
      <c r="P690" s="59">
        <v>10</v>
      </c>
    </row>
    <row r="691" spans="1:16" s="61" customFormat="1">
      <c r="F691" s="62"/>
      <c r="G691" s="62"/>
      <c r="N691" s="65">
        <v>24101</v>
      </c>
      <c r="O691" s="61" t="str">
        <f>VLOOKUP(N691,'#材料'!A:B,2,FALSE)</f>
        <v>普通技能石</v>
      </c>
      <c r="P691" s="61">
        <v>30</v>
      </c>
    </row>
    <row r="692" spans="1:16" s="61" customFormat="1">
      <c r="F692" s="62"/>
      <c r="G692" s="62"/>
      <c r="I692" s="61">
        <v>2</v>
      </c>
      <c r="J692" s="61" t="s">
        <v>718</v>
      </c>
      <c r="L692" s="61">
        <v>2</v>
      </c>
      <c r="M692" s="61">
        <v>2</v>
      </c>
      <c r="N692" s="63">
        <v>28001</v>
      </c>
      <c r="O692" s="61" t="str">
        <f>VLOOKUP(N692,'#材料'!A:B,2,FALSE)</f>
        <v>副本钥匙</v>
      </c>
      <c r="P692" s="61">
        <v>20</v>
      </c>
    </row>
    <row r="693" spans="1:16" s="61" customFormat="1">
      <c r="F693" s="62"/>
      <c r="G693" s="62"/>
      <c r="N693" s="65">
        <v>24101</v>
      </c>
      <c r="O693" s="61" t="str">
        <f>VLOOKUP(N693,'#材料'!A:B,2,FALSE)</f>
        <v>普通技能石</v>
      </c>
      <c r="P693" s="61">
        <v>30</v>
      </c>
    </row>
    <row r="694" spans="1:16" s="61" customFormat="1">
      <c r="F694" s="62"/>
      <c r="G694" s="62"/>
      <c r="I694" s="61">
        <v>3</v>
      </c>
      <c r="J694" s="61" t="s">
        <v>697</v>
      </c>
      <c r="L694" s="61">
        <v>3</v>
      </c>
      <c r="M694" s="61">
        <v>3</v>
      </c>
      <c r="N694" s="63">
        <v>28001</v>
      </c>
      <c r="O694" s="61" t="str">
        <f>VLOOKUP(N694,'#材料'!A:B,2,FALSE)</f>
        <v>副本钥匙</v>
      </c>
      <c r="P694" s="61">
        <v>30</v>
      </c>
    </row>
    <row r="695" spans="1:16" s="61" customFormat="1">
      <c r="F695" s="62"/>
      <c r="G695" s="62"/>
      <c r="N695" s="65">
        <v>24102</v>
      </c>
      <c r="O695" s="61" t="str">
        <f>VLOOKUP(N695,'#材料'!A:B,2,FALSE)</f>
        <v>史诗技能石</v>
      </c>
      <c r="P695" s="61">
        <v>20</v>
      </c>
    </row>
    <row r="696" spans="1:16" s="61" customFormat="1">
      <c r="F696" s="62"/>
      <c r="G696" s="62"/>
      <c r="I696" s="61">
        <v>4</v>
      </c>
      <c r="J696" s="61" t="s">
        <v>4011</v>
      </c>
      <c r="L696" s="61">
        <v>4</v>
      </c>
      <c r="M696" s="61">
        <v>4</v>
      </c>
      <c r="N696" s="63">
        <v>28001</v>
      </c>
      <c r="O696" s="61" t="str">
        <f>VLOOKUP(N696,'#材料'!A:B,2,FALSE)</f>
        <v>副本钥匙</v>
      </c>
      <c r="P696" s="61">
        <v>40</v>
      </c>
    </row>
    <row r="697" spans="1:16" s="61" customFormat="1">
      <c r="F697" s="62"/>
      <c r="G697" s="62"/>
      <c r="N697" s="65">
        <v>24102</v>
      </c>
      <c r="O697" s="61" t="str">
        <f>VLOOKUP(N697,'#材料'!A:B,2,FALSE)</f>
        <v>史诗技能石</v>
      </c>
      <c r="P697" s="61">
        <v>20</v>
      </c>
    </row>
    <row r="698" spans="1:16" s="61" customFormat="1">
      <c r="F698" s="62"/>
      <c r="G698" s="62"/>
      <c r="I698" s="61">
        <v>5</v>
      </c>
      <c r="J698" s="61" t="s">
        <v>4012</v>
      </c>
      <c r="L698" s="61">
        <v>6</v>
      </c>
      <c r="M698" s="61">
        <v>6</v>
      </c>
      <c r="N698" s="63">
        <v>28001</v>
      </c>
      <c r="O698" s="61" t="str">
        <f>VLOOKUP(N698,'#材料'!A:B,2,FALSE)</f>
        <v>副本钥匙</v>
      </c>
      <c r="P698" s="61">
        <v>60</v>
      </c>
    </row>
    <row r="699" spans="1:16">
      <c r="N699" s="65">
        <v>24103</v>
      </c>
      <c r="O699" s="61" t="str">
        <f>VLOOKUP(N699,'#材料'!A:B,2,FALSE)</f>
        <v>传说技能石</v>
      </c>
      <c r="P699" s="61">
        <v>10</v>
      </c>
    </row>
    <row r="700" spans="1:16">
      <c r="I700" s="57">
        <v>6</v>
      </c>
      <c r="J700" s="61" t="s">
        <v>4013</v>
      </c>
      <c r="L700" s="57">
        <v>8</v>
      </c>
      <c r="M700" s="57">
        <v>8</v>
      </c>
      <c r="N700" s="63">
        <v>28001</v>
      </c>
      <c r="O700" s="61" t="str">
        <f>VLOOKUP(N700,'#材料'!A:B,2,FALSE)</f>
        <v>副本钥匙</v>
      </c>
      <c r="P700" s="61">
        <v>80</v>
      </c>
    </row>
    <row r="701" spans="1:16">
      <c r="N701" s="65">
        <v>24103</v>
      </c>
      <c r="O701" s="61" t="str">
        <f>VLOOKUP(N701,'#材料'!A:B,2,FALSE)</f>
        <v>传说技能石</v>
      </c>
      <c r="P701" s="61">
        <v>10</v>
      </c>
    </row>
    <row r="702" spans="1:16">
      <c r="I702" s="57">
        <v>7</v>
      </c>
      <c r="J702" s="61" t="s">
        <v>4014</v>
      </c>
      <c r="L702" s="57">
        <v>10</v>
      </c>
      <c r="M702" s="57">
        <v>10</v>
      </c>
      <c r="N702" s="63">
        <v>28001</v>
      </c>
      <c r="O702" s="61" t="str">
        <f>VLOOKUP(N702,'#材料'!A:B,2,FALSE)</f>
        <v>副本钥匙</v>
      </c>
      <c r="P702" s="61">
        <v>100</v>
      </c>
    </row>
    <row r="703" spans="1:16">
      <c r="N703" s="65">
        <v>24104</v>
      </c>
      <c r="O703" s="61" t="str">
        <f>VLOOKUP(N703,'#材料'!A:B,2,FALSE)</f>
        <v>神话技能石</v>
      </c>
      <c r="P703" s="61">
        <v>10</v>
      </c>
    </row>
    <row r="704" spans="1:16" s="59" customFormat="1">
      <c r="A704" s="59">
        <v>441</v>
      </c>
      <c r="B704" s="59" t="s">
        <v>1795</v>
      </c>
      <c r="C704" s="59">
        <v>38</v>
      </c>
      <c r="D704" s="75" t="s">
        <v>1796</v>
      </c>
      <c r="F704" s="60" t="s">
        <v>4009</v>
      </c>
      <c r="G704" s="60" t="s">
        <v>4010</v>
      </c>
      <c r="I704" s="59">
        <v>1</v>
      </c>
      <c r="J704" s="59" t="s">
        <v>1789</v>
      </c>
      <c r="L704" s="59">
        <v>5</v>
      </c>
      <c r="M704" s="59">
        <v>5</v>
      </c>
      <c r="N704" s="66">
        <v>32103</v>
      </c>
      <c r="O704" s="59" t="str">
        <f>VLOOKUP(N704,'#材料'!A:B,2,FALSE)</f>
        <v>3星英雄箱</v>
      </c>
      <c r="P704" s="59">
        <v>1</v>
      </c>
    </row>
    <row r="705" spans="1:16">
      <c r="J705" s="61"/>
      <c r="N705" s="65">
        <v>33001</v>
      </c>
      <c r="O705" s="61" t="str">
        <f>VLOOKUP(N705,'#材料'!A:B,2,FALSE)</f>
        <v>普通进阶箱</v>
      </c>
      <c r="P705" s="61">
        <v>10</v>
      </c>
    </row>
    <row r="706" spans="1:16">
      <c r="I706" s="57">
        <v>2</v>
      </c>
      <c r="J706" s="61" t="s">
        <v>1790</v>
      </c>
      <c r="L706" s="57">
        <v>10</v>
      </c>
      <c r="M706" s="57">
        <v>10</v>
      </c>
      <c r="N706" s="63">
        <v>32103</v>
      </c>
      <c r="O706" s="61" t="str">
        <f>VLOOKUP(N706,'#材料'!A:B,2,FALSE)</f>
        <v>3星英雄箱</v>
      </c>
      <c r="P706" s="61">
        <v>2</v>
      </c>
    </row>
    <row r="707" spans="1:16">
      <c r="J707" s="61"/>
      <c r="N707" s="65">
        <v>33002</v>
      </c>
      <c r="O707" s="61" t="str">
        <f>VLOOKUP(N707,'#材料'!A:B,2,FALSE)</f>
        <v>优秀进阶箱</v>
      </c>
      <c r="P707" s="61">
        <v>10</v>
      </c>
    </row>
    <row r="708" spans="1:16">
      <c r="I708" s="57">
        <v>3</v>
      </c>
      <c r="J708" s="61" t="s">
        <v>1791</v>
      </c>
      <c r="L708" s="57">
        <v>20</v>
      </c>
      <c r="M708" s="57">
        <v>20</v>
      </c>
      <c r="N708" s="63">
        <v>32103</v>
      </c>
      <c r="O708" s="61" t="str">
        <f>VLOOKUP(N708,'#材料'!A:B,2,FALSE)</f>
        <v>3星英雄箱</v>
      </c>
      <c r="P708" s="61">
        <v>3</v>
      </c>
    </row>
    <row r="709" spans="1:16">
      <c r="J709" s="61"/>
      <c r="N709" s="65">
        <v>33003</v>
      </c>
      <c r="O709" s="61" t="str">
        <f>VLOOKUP(N709,'#材料'!A:B,2,FALSE)</f>
        <v>精良进阶箱</v>
      </c>
      <c r="P709" s="61">
        <v>10</v>
      </c>
    </row>
    <row r="710" spans="1:16">
      <c r="I710" s="57">
        <v>4</v>
      </c>
      <c r="J710" s="61" t="s">
        <v>1792</v>
      </c>
      <c r="L710" s="57">
        <v>30</v>
      </c>
      <c r="M710" s="57">
        <v>30</v>
      </c>
      <c r="N710" s="63">
        <v>32103</v>
      </c>
      <c r="O710" s="61" t="str">
        <f>VLOOKUP(N710,'#材料'!A:B,2,FALSE)</f>
        <v>3星英雄箱</v>
      </c>
      <c r="P710" s="61">
        <v>4</v>
      </c>
    </row>
    <row r="711" spans="1:16">
      <c r="J711" s="61"/>
      <c r="N711" s="65">
        <v>33003</v>
      </c>
      <c r="O711" s="61" t="str">
        <f>VLOOKUP(N711,'#材料'!A:B,2,FALSE)</f>
        <v>精良进阶箱</v>
      </c>
      <c r="P711" s="61">
        <v>10</v>
      </c>
    </row>
    <row r="712" spans="1:16">
      <c r="I712" s="57">
        <v>5</v>
      </c>
      <c r="J712" s="61" t="s">
        <v>1793</v>
      </c>
      <c r="L712" s="57">
        <v>40</v>
      </c>
      <c r="M712" s="57">
        <v>40</v>
      </c>
      <c r="N712" s="63">
        <v>32103</v>
      </c>
      <c r="O712" s="61" t="str">
        <f>VLOOKUP(N712,'#材料'!A:B,2,FALSE)</f>
        <v>3星英雄箱</v>
      </c>
      <c r="P712" s="61">
        <v>6</v>
      </c>
    </row>
    <row r="713" spans="1:16">
      <c r="J713" s="61"/>
      <c r="N713" s="65">
        <v>33004</v>
      </c>
      <c r="O713" s="61" t="str">
        <f>VLOOKUP(N713,'#材料'!A:B,2,FALSE)</f>
        <v>史诗进阶箱</v>
      </c>
      <c r="P713" s="61">
        <v>10</v>
      </c>
    </row>
    <row r="714" spans="1:16">
      <c r="I714" s="57">
        <v>6</v>
      </c>
      <c r="J714" s="61" t="s">
        <v>1801</v>
      </c>
      <c r="L714" s="57">
        <v>50</v>
      </c>
      <c r="M714" s="57">
        <v>50</v>
      </c>
      <c r="N714" s="63">
        <v>32103</v>
      </c>
      <c r="O714" s="61" t="str">
        <f>VLOOKUP(N714,'#材料'!A:B,2,FALSE)</f>
        <v>3星英雄箱</v>
      </c>
      <c r="P714" s="61">
        <v>8</v>
      </c>
    </row>
    <row r="715" spans="1:16">
      <c r="N715" s="65">
        <v>33004</v>
      </c>
      <c r="O715" s="61" t="str">
        <f>VLOOKUP(N715,'#材料'!A:B,2,FALSE)</f>
        <v>史诗进阶箱</v>
      </c>
      <c r="P715" s="61">
        <v>10</v>
      </c>
    </row>
    <row r="716" spans="1:16">
      <c r="I716" s="57">
        <v>7</v>
      </c>
      <c r="J716" s="61" t="s">
        <v>1794</v>
      </c>
      <c r="L716" s="57">
        <v>60</v>
      </c>
      <c r="M716" s="57">
        <v>60</v>
      </c>
      <c r="N716" s="63">
        <v>32103</v>
      </c>
      <c r="O716" s="61" t="str">
        <f>VLOOKUP(N716,'#材料'!A:B,2,FALSE)</f>
        <v>3星英雄箱</v>
      </c>
      <c r="P716" s="61">
        <v>10</v>
      </c>
    </row>
    <row r="717" spans="1:16">
      <c r="N717" s="65">
        <v>33005</v>
      </c>
      <c r="O717" s="61" t="str">
        <f>VLOOKUP(N717,'#材料'!A:B,2,FALSE)</f>
        <v>传说进阶箱</v>
      </c>
      <c r="P717" s="61">
        <v>10</v>
      </c>
    </row>
    <row r="718" spans="1:16" s="59" customFormat="1">
      <c r="A718" s="59">
        <v>446</v>
      </c>
      <c r="B718" s="59" t="s">
        <v>410</v>
      </c>
      <c r="C718" s="59">
        <v>1</v>
      </c>
      <c r="D718" s="59" t="s">
        <v>409</v>
      </c>
      <c r="F718" s="60" t="s">
        <v>4738</v>
      </c>
      <c r="G718" s="60" t="s">
        <v>4739</v>
      </c>
      <c r="I718" s="59">
        <v>1</v>
      </c>
      <c r="J718" s="59" t="s">
        <v>414</v>
      </c>
      <c r="L718" s="59">
        <v>1</v>
      </c>
      <c r="M718" s="59">
        <v>1</v>
      </c>
      <c r="N718" s="66">
        <v>28001</v>
      </c>
      <c r="O718" s="59" t="str">
        <f>VLOOKUP(N718,'#材料'!A:B,2,FALSE)</f>
        <v>副本钥匙</v>
      </c>
      <c r="P718" s="59">
        <v>10</v>
      </c>
    </row>
    <row r="719" spans="1:16">
      <c r="J719" s="61"/>
      <c r="N719" s="65">
        <v>24101</v>
      </c>
      <c r="O719" s="61" t="str">
        <f>VLOOKUP(N719,'#材料'!A:B,2,FALSE)</f>
        <v>普通技能石</v>
      </c>
      <c r="P719" s="61">
        <v>30</v>
      </c>
    </row>
    <row r="720" spans="1:16">
      <c r="I720" s="57">
        <v>2</v>
      </c>
      <c r="J720" s="61" t="s">
        <v>13</v>
      </c>
      <c r="L720" s="57">
        <v>2</v>
      </c>
      <c r="M720" s="57">
        <v>2</v>
      </c>
      <c r="N720" s="63">
        <v>28001</v>
      </c>
      <c r="O720" s="61" t="str">
        <f>VLOOKUP(N720,'#材料'!A:B,2,FALSE)</f>
        <v>副本钥匙</v>
      </c>
      <c r="P720" s="61">
        <v>20</v>
      </c>
    </row>
    <row r="721" spans="1:16">
      <c r="J721" s="61"/>
      <c r="N721" s="65">
        <v>24101</v>
      </c>
      <c r="O721" s="61" t="str">
        <f>VLOOKUP(N721,'#材料'!A:B,2,FALSE)</f>
        <v>普通技能石</v>
      </c>
      <c r="P721" s="61">
        <v>30</v>
      </c>
    </row>
    <row r="722" spans="1:16">
      <c r="I722" s="57">
        <v>3</v>
      </c>
      <c r="J722" s="61" t="s">
        <v>1091</v>
      </c>
      <c r="L722" s="57">
        <v>4</v>
      </c>
      <c r="M722" s="57">
        <v>4</v>
      </c>
      <c r="N722" s="63">
        <v>28001</v>
      </c>
      <c r="O722" s="61" t="str">
        <f>VLOOKUP(N722,'#材料'!A:B,2,FALSE)</f>
        <v>副本钥匙</v>
      </c>
      <c r="P722" s="61">
        <v>30</v>
      </c>
    </row>
    <row r="723" spans="1:16">
      <c r="J723" s="61"/>
      <c r="N723" s="65">
        <v>24102</v>
      </c>
      <c r="O723" s="61" t="str">
        <f>VLOOKUP(N723,'#材料'!A:B,2,FALSE)</f>
        <v>史诗技能石</v>
      </c>
      <c r="P723" s="61">
        <v>20</v>
      </c>
    </row>
    <row r="724" spans="1:16">
      <c r="I724" s="57">
        <v>4</v>
      </c>
      <c r="J724" s="61" t="s">
        <v>416</v>
      </c>
      <c r="L724" s="57">
        <v>6</v>
      </c>
      <c r="M724" s="57">
        <v>6</v>
      </c>
      <c r="N724" s="63">
        <v>28001</v>
      </c>
      <c r="O724" s="61" t="str">
        <f>VLOOKUP(N724,'#材料'!A:B,2,FALSE)</f>
        <v>副本钥匙</v>
      </c>
      <c r="P724" s="61">
        <v>40</v>
      </c>
    </row>
    <row r="725" spans="1:16">
      <c r="J725" s="61"/>
      <c r="N725" s="65">
        <v>24102</v>
      </c>
      <c r="O725" s="61" t="str">
        <f>VLOOKUP(N725,'#材料'!A:B,2,FALSE)</f>
        <v>史诗技能石</v>
      </c>
      <c r="P725" s="61">
        <v>20</v>
      </c>
    </row>
    <row r="726" spans="1:16">
      <c r="I726" s="57">
        <v>5</v>
      </c>
      <c r="J726" s="61" t="s">
        <v>415</v>
      </c>
      <c r="L726" s="57">
        <v>8</v>
      </c>
      <c r="M726" s="57">
        <v>8</v>
      </c>
      <c r="N726" s="63">
        <v>28001</v>
      </c>
      <c r="O726" s="61" t="str">
        <f>VLOOKUP(N726,'#材料'!A:B,2,FALSE)</f>
        <v>副本钥匙</v>
      </c>
      <c r="P726" s="61">
        <v>60</v>
      </c>
    </row>
    <row r="727" spans="1:16">
      <c r="J727" s="61"/>
      <c r="N727" s="65">
        <v>24103</v>
      </c>
      <c r="O727" s="61" t="str">
        <f>VLOOKUP(N727,'#材料'!A:B,2,FALSE)</f>
        <v>传说技能石</v>
      </c>
      <c r="P727" s="61">
        <v>10</v>
      </c>
    </row>
    <row r="728" spans="1:16">
      <c r="I728" s="57">
        <v>6</v>
      </c>
      <c r="J728" s="61" t="s">
        <v>517</v>
      </c>
      <c r="L728" s="57">
        <v>10</v>
      </c>
      <c r="M728" s="57">
        <v>10</v>
      </c>
      <c r="N728" s="63">
        <v>28001</v>
      </c>
      <c r="O728" s="61" t="str">
        <f>VLOOKUP(N728,'#材料'!A:B,2,FALSE)</f>
        <v>副本钥匙</v>
      </c>
      <c r="P728" s="61">
        <v>80</v>
      </c>
    </row>
    <row r="729" spans="1:16">
      <c r="N729" s="65">
        <v>24103</v>
      </c>
      <c r="O729" s="61" t="str">
        <f>VLOOKUP(N729,'#材料'!A:B,2,FALSE)</f>
        <v>传说技能石</v>
      </c>
      <c r="P729" s="61">
        <v>10</v>
      </c>
    </row>
    <row r="730" spans="1:16">
      <c r="I730" s="57">
        <v>7</v>
      </c>
      <c r="J730" s="61" t="s">
        <v>1480</v>
      </c>
      <c r="L730" s="57">
        <v>12</v>
      </c>
      <c r="M730" s="57">
        <v>12</v>
      </c>
      <c r="N730" s="63">
        <v>28001</v>
      </c>
      <c r="O730" s="61" t="str">
        <f>VLOOKUP(N730,'#材料'!A:B,2,FALSE)</f>
        <v>副本钥匙</v>
      </c>
      <c r="P730" s="61">
        <v>100</v>
      </c>
    </row>
    <row r="731" spans="1:16">
      <c r="N731" s="65">
        <v>24104</v>
      </c>
      <c r="O731" s="61" t="str">
        <f>VLOOKUP(N731,'#材料'!A:B,2,FALSE)</f>
        <v>神话技能石</v>
      </c>
      <c r="P731" s="61">
        <v>10</v>
      </c>
    </row>
    <row r="732" spans="1:16" s="59" customFormat="1">
      <c r="A732" s="59">
        <v>447</v>
      </c>
      <c r="B732" s="59" t="s">
        <v>1080</v>
      </c>
      <c r="C732" s="59">
        <v>11</v>
      </c>
      <c r="D732" s="59" t="s">
        <v>1079</v>
      </c>
      <c r="F732" s="60" t="s">
        <v>4738</v>
      </c>
      <c r="G732" s="60" t="s">
        <v>4739</v>
      </c>
      <c r="I732" s="59">
        <v>1</v>
      </c>
      <c r="J732" s="59" t="s">
        <v>614</v>
      </c>
      <c r="L732" s="59">
        <v>5</v>
      </c>
      <c r="M732" s="59">
        <v>5</v>
      </c>
      <c r="N732" s="66">
        <v>32103</v>
      </c>
      <c r="O732" s="59" t="str">
        <f>VLOOKUP(N732,'#材料'!A:B,2,FALSE)</f>
        <v>3星英雄箱</v>
      </c>
      <c r="P732" s="59">
        <v>1</v>
      </c>
    </row>
    <row r="733" spans="1:16" s="61" customFormat="1">
      <c r="F733" s="62"/>
      <c r="G733" s="62"/>
      <c r="N733" s="65">
        <v>31036</v>
      </c>
      <c r="O733" s="61" t="str">
        <f>VLOOKUP(N733,'#材料'!A:B,2,FALSE)</f>
        <v>火鸡</v>
      </c>
      <c r="P733" s="61">
        <v>1</v>
      </c>
    </row>
    <row r="734" spans="1:16" s="61" customFormat="1">
      <c r="F734" s="62"/>
      <c r="G734" s="62"/>
      <c r="I734" s="61">
        <v>2</v>
      </c>
      <c r="J734" s="74" t="s">
        <v>1083</v>
      </c>
      <c r="L734" s="61">
        <v>10</v>
      </c>
      <c r="M734" s="61">
        <v>10</v>
      </c>
      <c r="N734" s="63">
        <v>32103</v>
      </c>
      <c r="O734" s="61" t="str">
        <f>VLOOKUP(N734,'#材料'!A:B,2,FALSE)</f>
        <v>3星英雄箱</v>
      </c>
      <c r="P734" s="61">
        <v>2</v>
      </c>
    </row>
    <row r="735" spans="1:16" s="61" customFormat="1">
      <c r="F735" s="62"/>
      <c r="G735" s="62"/>
      <c r="N735" s="65">
        <v>33002</v>
      </c>
      <c r="O735" s="61" t="str">
        <f>VLOOKUP(N735,'#材料'!A:B,2,FALSE)</f>
        <v>优秀进阶箱</v>
      </c>
      <c r="P735" s="61">
        <v>10</v>
      </c>
    </row>
    <row r="736" spans="1:16" s="61" customFormat="1">
      <c r="F736" s="62"/>
      <c r="G736" s="62"/>
      <c r="I736" s="61">
        <v>3</v>
      </c>
      <c r="J736" s="74" t="s">
        <v>1085</v>
      </c>
      <c r="L736" s="61">
        <v>15</v>
      </c>
      <c r="M736" s="61">
        <v>15</v>
      </c>
      <c r="N736" s="63">
        <v>32103</v>
      </c>
      <c r="O736" s="61" t="str">
        <f>VLOOKUP(N736,'#材料'!A:B,2,FALSE)</f>
        <v>3星英雄箱</v>
      </c>
      <c r="P736" s="61">
        <v>3</v>
      </c>
    </row>
    <row r="737" spans="1:16" s="61" customFormat="1">
      <c r="F737" s="62"/>
      <c r="G737" s="62"/>
      <c r="N737" s="65">
        <v>33003</v>
      </c>
      <c r="O737" s="61" t="str">
        <f>VLOOKUP(N737,'#材料'!A:B,2,FALSE)</f>
        <v>精良进阶箱</v>
      </c>
      <c r="P737" s="61">
        <v>10</v>
      </c>
    </row>
    <row r="738" spans="1:16" s="61" customFormat="1">
      <c r="F738" s="62"/>
      <c r="G738" s="62"/>
      <c r="I738" s="61">
        <v>4</v>
      </c>
      <c r="J738" s="74" t="s">
        <v>1086</v>
      </c>
      <c r="L738" s="61">
        <v>25</v>
      </c>
      <c r="M738" s="61">
        <v>25</v>
      </c>
      <c r="N738" s="63">
        <v>32103</v>
      </c>
      <c r="O738" s="61" t="str">
        <f>VLOOKUP(N738,'#材料'!A:B,2,FALSE)</f>
        <v>3星英雄箱</v>
      </c>
      <c r="P738" s="61">
        <v>4</v>
      </c>
    </row>
    <row r="739" spans="1:16" s="61" customFormat="1">
      <c r="F739" s="62"/>
      <c r="G739" s="62"/>
      <c r="N739" s="65">
        <v>33003</v>
      </c>
      <c r="O739" s="61" t="str">
        <f>VLOOKUP(N739,'#材料'!A:B,2,FALSE)</f>
        <v>精良进阶箱</v>
      </c>
      <c r="P739" s="61">
        <v>10</v>
      </c>
    </row>
    <row r="740" spans="1:16" s="61" customFormat="1">
      <c r="F740" s="62"/>
      <c r="G740" s="62"/>
      <c r="I740" s="61">
        <v>5</v>
      </c>
      <c r="J740" s="74" t="s">
        <v>1087</v>
      </c>
      <c r="L740" s="61">
        <v>40</v>
      </c>
      <c r="M740" s="61">
        <v>40</v>
      </c>
      <c r="N740" s="63">
        <v>32103</v>
      </c>
      <c r="O740" s="61" t="str">
        <f>VLOOKUP(N740,'#材料'!A:B,2,FALSE)</f>
        <v>3星英雄箱</v>
      </c>
      <c r="P740" s="61">
        <v>6</v>
      </c>
    </row>
    <row r="741" spans="1:16">
      <c r="J741" s="61"/>
      <c r="N741" s="65">
        <v>33004</v>
      </c>
      <c r="O741" s="61" t="str">
        <f>VLOOKUP(N741,'#材料'!A:B,2,FALSE)</f>
        <v>史诗进阶箱</v>
      </c>
      <c r="P741" s="61">
        <v>10</v>
      </c>
    </row>
    <row r="742" spans="1:16">
      <c r="I742" s="57">
        <v>6</v>
      </c>
      <c r="J742" s="74" t="s">
        <v>618</v>
      </c>
      <c r="L742" s="57">
        <v>60</v>
      </c>
      <c r="M742" s="57">
        <v>60</v>
      </c>
      <c r="N742" s="63">
        <v>32103</v>
      </c>
      <c r="O742" s="61" t="str">
        <f>VLOOKUP(N742,'#材料'!A:B,2,FALSE)</f>
        <v>3星英雄箱</v>
      </c>
      <c r="P742" s="61">
        <v>8</v>
      </c>
    </row>
    <row r="743" spans="1:16">
      <c r="N743" s="65">
        <v>33004</v>
      </c>
      <c r="O743" s="61" t="str">
        <f>VLOOKUP(N743,'#材料'!A:B,2,FALSE)</f>
        <v>史诗进阶箱</v>
      </c>
      <c r="P743" s="61">
        <v>10</v>
      </c>
    </row>
    <row r="744" spans="1:16">
      <c r="I744" s="57">
        <v>7</v>
      </c>
      <c r="J744" s="74" t="s">
        <v>1103</v>
      </c>
      <c r="L744" s="57">
        <v>80</v>
      </c>
      <c r="M744" s="57">
        <v>80</v>
      </c>
      <c r="N744" s="63">
        <v>32103</v>
      </c>
      <c r="O744" s="61" t="str">
        <f>VLOOKUP(N744,'#材料'!A:B,2,FALSE)</f>
        <v>3星英雄箱</v>
      </c>
      <c r="P744" s="61">
        <v>10</v>
      </c>
    </row>
    <row r="745" spans="1:16">
      <c r="N745" s="65">
        <v>33005</v>
      </c>
      <c r="O745" s="61" t="str">
        <f>VLOOKUP(N745,'#材料'!A:B,2,FALSE)</f>
        <v>传说进阶箱</v>
      </c>
      <c r="P745" s="61">
        <v>10</v>
      </c>
    </row>
    <row r="746" spans="1:16">
      <c r="A746">
        <v>448</v>
      </c>
      <c r="B746" t="s">
        <v>4929</v>
      </c>
      <c r="C746">
        <v>43</v>
      </c>
      <c r="D746" s="8" t="s">
        <v>4971</v>
      </c>
      <c r="E746" s="8"/>
      <c r="F746" s="60" t="s">
        <v>4972</v>
      </c>
      <c r="G746" s="60" t="s">
        <v>4973</v>
      </c>
      <c r="I746">
        <v>1</v>
      </c>
      <c r="J746" t="s">
        <v>4778</v>
      </c>
      <c r="L746">
        <v>100</v>
      </c>
      <c r="M746">
        <v>100</v>
      </c>
      <c r="N746" s="2">
        <v>24101</v>
      </c>
      <c r="O746" s="61" t="str">
        <f>VLOOKUP(N746,'#材料'!A:B,2,FALSE)</f>
        <v>普通技能石</v>
      </c>
      <c r="P746" s="9">
        <v>100</v>
      </c>
    </row>
    <row r="747" spans="1:16">
      <c r="A747"/>
      <c r="B747"/>
      <c r="C747"/>
      <c r="D747" s="8"/>
      <c r="E747" s="8"/>
      <c r="F747" s="8"/>
      <c r="G747"/>
      <c r="I747"/>
      <c r="J747"/>
      <c r="L747"/>
      <c r="M747"/>
      <c r="N747" s="33">
        <v>33001</v>
      </c>
      <c r="O747" s="61" t="str">
        <f>VLOOKUP(N747,'#材料'!A:B,2,FALSE)</f>
        <v>普通进阶箱</v>
      </c>
      <c r="P747" s="9">
        <v>100</v>
      </c>
    </row>
    <row r="748" spans="1:16">
      <c r="A748"/>
      <c r="B748"/>
      <c r="C748"/>
      <c r="D748" s="8"/>
      <c r="E748" s="8"/>
      <c r="F748" s="8"/>
      <c r="G748"/>
      <c r="I748"/>
      <c r="J748"/>
      <c r="L748"/>
      <c r="M748"/>
      <c r="N748" s="16">
        <v>24010</v>
      </c>
      <c r="O748" s="61" t="str">
        <f>VLOOKUP(N748,'#材料'!A:B,2,FALSE)</f>
        <v>神话灵魂</v>
      </c>
      <c r="P748" s="9">
        <v>2</v>
      </c>
    </row>
    <row r="749" spans="1:16">
      <c r="A749"/>
      <c r="B749"/>
      <c r="C749"/>
      <c r="D749" s="8"/>
      <c r="E749" s="8"/>
      <c r="F749" s="8"/>
      <c r="G749"/>
      <c r="I749"/>
      <c r="J749"/>
      <c r="L749"/>
      <c r="M749"/>
      <c r="N749" s="16">
        <v>28003</v>
      </c>
      <c r="O749" s="61" t="str">
        <f>VLOOKUP(N749,'#材料'!A:B,2,FALSE)</f>
        <v>红色钥匙</v>
      </c>
      <c r="P749" s="9">
        <v>200</v>
      </c>
    </row>
    <row r="750" spans="1:16">
      <c r="A750"/>
      <c r="B750"/>
      <c r="C750"/>
      <c r="D750" s="8"/>
      <c r="E750" s="8"/>
      <c r="F750" s="8"/>
      <c r="G750"/>
      <c r="I750">
        <v>2</v>
      </c>
      <c r="J750" t="s">
        <v>4784</v>
      </c>
      <c r="L750">
        <v>200</v>
      </c>
      <c r="M750">
        <v>200</v>
      </c>
      <c r="N750" s="2">
        <v>24102</v>
      </c>
      <c r="O750" s="61" t="str">
        <f>VLOOKUP(N750,'#材料'!A:B,2,FALSE)</f>
        <v>史诗技能石</v>
      </c>
      <c r="P750" s="9">
        <v>50</v>
      </c>
    </row>
    <row r="751" spans="1:16">
      <c r="A751"/>
      <c r="B751"/>
      <c r="C751"/>
      <c r="D751" s="8"/>
      <c r="E751" s="8"/>
      <c r="F751" s="8"/>
      <c r="G751"/>
      <c r="I751"/>
      <c r="J751"/>
      <c r="L751"/>
      <c r="M751"/>
      <c r="N751" s="33">
        <v>33002</v>
      </c>
      <c r="O751" s="61" t="str">
        <f>VLOOKUP(N751,'#材料'!A:B,2,FALSE)</f>
        <v>优秀进阶箱</v>
      </c>
      <c r="P751" s="9">
        <v>100</v>
      </c>
    </row>
    <row r="752" spans="1:16">
      <c r="A752"/>
      <c r="B752"/>
      <c r="C752"/>
      <c r="D752" s="8"/>
      <c r="E752" s="8"/>
      <c r="F752" s="8"/>
      <c r="G752"/>
      <c r="I752"/>
      <c r="J752"/>
      <c r="L752"/>
      <c r="M752"/>
      <c r="N752" s="16">
        <v>24010</v>
      </c>
      <c r="O752" s="61" t="str">
        <f>VLOOKUP(N752,'#材料'!A:B,2,FALSE)</f>
        <v>神话灵魂</v>
      </c>
      <c r="P752" s="9">
        <v>5</v>
      </c>
    </row>
    <row r="753" spans="1:16">
      <c r="A753"/>
      <c r="B753"/>
      <c r="C753"/>
      <c r="D753" s="8"/>
      <c r="E753" s="8"/>
      <c r="F753" s="8"/>
      <c r="G753"/>
      <c r="I753"/>
      <c r="J753"/>
      <c r="L753"/>
      <c r="M753"/>
      <c r="N753" s="16">
        <v>28003</v>
      </c>
      <c r="O753" s="61" t="str">
        <f>VLOOKUP(N753,'#材料'!A:B,2,FALSE)</f>
        <v>红色钥匙</v>
      </c>
      <c r="P753" s="9">
        <v>200</v>
      </c>
    </row>
    <row r="754" spans="1:16">
      <c r="A754"/>
      <c r="B754"/>
      <c r="C754"/>
      <c r="D754" s="8"/>
      <c r="E754" s="8"/>
      <c r="F754" s="8"/>
      <c r="G754"/>
      <c r="I754">
        <v>3</v>
      </c>
      <c r="J754" t="s">
        <v>4903</v>
      </c>
      <c r="L754">
        <v>300</v>
      </c>
      <c r="M754">
        <v>300</v>
      </c>
      <c r="N754" s="2">
        <v>24103</v>
      </c>
      <c r="O754" s="61" t="str">
        <f>VLOOKUP(N754,'#材料'!A:B,2,FALSE)</f>
        <v>传说技能石</v>
      </c>
      <c r="P754" s="9">
        <v>50</v>
      </c>
    </row>
    <row r="755" spans="1:16">
      <c r="A755"/>
      <c r="B755"/>
      <c r="C755"/>
      <c r="D755" s="8"/>
      <c r="E755" s="8"/>
      <c r="F755" s="8"/>
      <c r="G755"/>
      <c r="I755"/>
      <c r="J755"/>
      <c r="L755"/>
      <c r="M755"/>
      <c r="N755" s="33">
        <v>33003</v>
      </c>
      <c r="O755" s="61" t="str">
        <f>VLOOKUP(N755,'#材料'!A:B,2,FALSE)</f>
        <v>精良进阶箱</v>
      </c>
      <c r="P755" s="9">
        <v>100</v>
      </c>
    </row>
    <row r="756" spans="1:16">
      <c r="A756"/>
      <c r="B756"/>
      <c r="C756"/>
      <c r="D756" s="8"/>
      <c r="E756" s="8"/>
      <c r="F756" s="8"/>
      <c r="G756"/>
      <c r="I756"/>
      <c r="J756"/>
      <c r="L756"/>
      <c r="M756"/>
      <c r="N756" s="16">
        <v>33004</v>
      </c>
      <c r="O756" s="61" t="str">
        <f>VLOOKUP(N756,'#材料'!A:B,2,FALSE)</f>
        <v>史诗进阶箱</v>
      </c>
      <c r="P756" s="9">
        <v>100</v>
      </c>
    </row>
    <row r="757" spans="1:16">
      <c r="A757"/>
      <c r="B757"/>
      <c r="C757"/>
      <c r="D757" s="8"/>
      <c r="E757" s="8"/>
      <c r="F757" s="8"/>
      <c r="G757"/>
      <c r="I757"/>
      <c r="J757"/>
      <c r="L757"/>
      <c r="M757"/>
      <c r="N757" s="16">
        <v>28003</v>
      </c>
      <c r="O757" s="61" t="str">
        <f>VLOOKUP(N757,'#材料'!A:B,2,FALSE)</f>
        <v>红色钥匙</v>
      </c>
      <c r="P757" s="9">
        <v>200</v>
      </c>
    </row>
    <row r="758" spans="1:16">
      <c r="A758"/>
      <c r="B758"/>
      <c r="C758"/>
      <c r="D758" s="8"/>
      <c r="E758" s="8"/>
      <c r="F758" s="8"/>
      <c r="G758"/>
      <c r="I758">
        <v>4</v>
      </c>
      <c r="J758" t="s">
        <v>4779</v>
      </c>
      <c r="L758">
        <v>500</v>
      </c>
      <c r="M758">
        <v>500</v>
      </c>
      <c r="N758" s="2">
        <v>24104</v>
      </c>
      <c r="O758" s="61" t="str">
        <f>VLOOKUP(N758,'#材料'!A:B,2,FALSE)</f>
        <v>神话技能石</v>
      </c>
      <c r="P758" s="9">
        <v>50</v>
      </c>
    </row>
    <row r="759" spans="1:16">
      <c r="A759"/>
      <c r="B759"/>
      <c r="C759"/>
      <c r="D759" s="8"/>
      <c r="E759" s="8"/>
      <c r="F759" s="8"/>
      <c r="G759"/>
      <c r="I759"/>
      <c r="J759"/>
      <c r="L759"/>
      <c r="M759"/>
      <c r="N759" s="33">
        <v>33004</v>
      </c>
      <c r="O759" s="61" t="str">
        <f>VLOOKUP(N759,'#材料'!A:B,2,FALSE)</f>
        <v>史诗进阶箱</v>
      </c>
      <c r="P759" s="9">
        <v>100</v>
      </c>
    </row>
    <row r="760" spans="1:16">
      <c r="A760"/>
      <c r="B760"/>
      <c r="C760"/>
      <c r="D760" s="8"/>
      <c r="E760" s="8"/>
      <c r="F760" s="8"/>
      <c r="G760"/>
      <c r="I760"/>
      <c r="J760"/>
      <c r="L760"/>
      <c r="M760"/>
      <c r="N760" s="16">
        <v>31005</v>
      </c>
      <c r="O760" s="61" t="str">
        <f>VLOOKUP(N760,'#材料'!A:B,2,FALSE)</f>
        <v>圣级经验药水</v>
      </c>
      <c r="P760" s="9">
        <v>5</v>
      </c>
    </row>
    <row r="761" spans="1:16">
      <c r="A761"/>
      <c r="B761"/>
      <c r="C761"/>
      <c r="D761" s="8"/>
      <c r="E761" s="8"/>
      <c r="F761" s="8"/>
      <c r="G761"/>
      <c r="I761"/>
      <c r="J761"/>
      <c r="L761"/>
      <c r="M761"/>
      <c r="N761" s="16">
        <v>28003</v>
      </c>
      <c r="O761" s="61" t="str">
        <f>VLOOKUP(N761,'#材料'!A:B,2,FALSE)</f>
        <v>红色钥匙</v>
      </c>
      <c r="P761" s="9">
        <v>200</v>
      </c>
    </row>
    <row r="762" spans="1:16">
      <c r="A762"/>
      <c r="B762"/>
      <c r="C762"/>
      <c r="D762" s="8"/>
      <c r="E762" s="8"/>
      <c r="F762" s="8"/>
      <c r="G762"/>
      <c r="I762">
        <v>5</v>
      </c>
      <c r="J762" t="s">
        <v>4780</v>
      </c>
      <c r="L762">
        <v>1000</v>
      </c>
      <c r="M762">
        <v>1000</v>
      </c>
      <c r="N762" s="2">
        <v>24105</v>
      </c>
      <c r="O762" s="61" t="str">
        <f>VLOOKUP(N762,'#材料'!A:B,2,FALSE)</f>
        <v>万能技能石</v>
      </c>
      <c r="P762" s="9">
        <v>50</v>
      </c>
    </row>
    <row r="763" spans="1:16">
      <c r="A763"/>
      <c r="B763"/>
      <c r="C763"/>
      <c r="D763" s="8"/>
      <c r="E763" s="8"/>
      <c r="F763" s="8"/>
      <c r="G763"/>
      <c r="I763"/>
      <c r="J763"/>
      <c r="L763"/>
      <c r="M763"/>
      <c r="N763" s="33">
        <v>33005</v>
      </c>
      <c r="O763" s="61" t="str">
        <f>VLOOKUP(N763,'#材料'!A:B,2,FALSE)</f>
        <v>传说进阶箱</v>
      </c>
      <c r="P763" s="9">
        <v>100</v>
      </c>
    </row>
    <row r="764" spans="1:16">
      <c r="A764"/>
      <c r="B764"/>
      <c r="C764"/>
      <c r="D764" s="8"/>
      <c r="E764" s="8"/>
      <c r="F764" s="8"/>
      <c r="G764"/>
      <c r="I764"/>
      <c r="J764"/>
      <c r="L764"/>
      <c r="M764"/>
      <c r="N764" s="16">
        <v>28003</v>
      </c>
      <c r="O764" s="61" t="str">
        <f>VLOOKUP(N764,'#材料'!A:B,2,FALSE)</f>
        <v>红色钥匙</v>
      </c>
      <c r="P764" s="9">
        <v>300</v>
      </c>
    </row>
    <row r="765" spans="1:16">
      <c r="A765"/>
      <c r="B765"/>
      <c r="C765"/>
      <c r="D765" s="8"/>
      <c r="E765" s="8"/>
      <c r="F765" s="8"/>
      <c r="G765"/>
      <c r="I765">
        <v>6</v>
      </c>
      <c r="J765" t="s">
        <v>4781</v>
      </c>
      <c r="L765">
        <v>2000</v>
      </c>
      <c r="M765">
        <v>2000</v>
      </c>
      <c r="N765" s="2">
        <v>32904</v>
      </c>
      <c r="O765" s="61" t="str">
        <f>VLOOKUP(N765,'#材料'!A:B,2,FALSE)</f>
        <v>4星狗粮包</v>
      </c>
      <c r="P765" s="9">
        <v>4</v>
      </c>
    </row>
    <row r="766" spans="1:16">
      <c r="A766"/>
      <c r="B766"/>
      <c r="C766"/>
      <c r="D766" s="8"/>
      <c r="E766" s="8"/>
      <c r="F766" s="8"/>
      <c r="G766"/>
      <c r="I766"/>
      <c r="J766"/>
      <c r="L766"/>
      <c r="M766"/>
      <c r="N766" s="33">
        <v>24008</v>
      </c>
      <c r="O766" s="61" t="str">
        <f>VLOOKUP(N766,'#材料'!A:B,2,FALSE)</f>
        <v>神话精华</v>
      </c>
      <c r="P766" s="9">
        <v>20</v>
      </c>
    </row>
    <row r="767" spans="1:16">
      <c r="A767"/>
      <c r="B767"/>
      <c r="C767"/>
      <c r="D767" s="8"/>
      <c r="E767" s="8"/>
      <c r="F767" s="8"/>
      <c r="G767"/>
      <c r="I767"/>
      <c r="J767"/>
      <c r="L767"/>
      <c r="M767"/>
      <c r="N767" s="16">
        <v>28003</v>
      </c>
      <c r="O767" s="61" t="str">
        <f>VLOOKUP(N767,'#材料'!A:B,2,FALSE)</f>
        <v>红色钥匙</v>
      </c>
      <c r="P767" s="9">
        <v>300</v>
      </c>
    </row>
    <row r="768" spans="1:16">
      <c r="A768"/>
      <c r="B768"/>
      <c r="C768"/>
      <c r="D768" s="8"/>
      <c r="E768" s="8"/>
      <c r="F768" s="8"/>
      <c r="G768"/>
      <c r="I768">
        <v>7</v>
      </c>
      <c r="J768" t="s">
        <v>4904</v>
      </c>
      <c r="L768">
        <v>3000</v>
      </c>
      <c r="M768">
        <v>3000</v>
      </c>
      <c r="N768" s="2">
        <v>32904</v>
      </c>
      <c r="O768" s="61" t="str">
        <f>VLOOKUP(N768,'#材料'!A:B,2,FALSE)</f>
        <v>4星狗粮包</v>
      </c>
      <c r="P768" s="9">
        <v>10</v>
      </c>
    </row>
    <row r="769" spans="1:16">
      <c r="A769"/>
      <c r="B769"/>
      <c r="C769"/>
      <c r="D769" s="8"/>
      <c r="E769" s="8"/>
      <c r="F769" s="8"/>
      <c r="G769"/>
      <c r="I769"/>
      <c r="J769"/>
      <c r="L769"/>
      <c r="M769"/>
      <c r="N769" s="33">
        <v>24008</v>
      </c>
      <c r="O769" s="61" t="str">
        <f>VLOOKUP(N769,'#材料'!A:B,2,FALSE)</f>
        <v>神话精华</v>
      </c>
      <c r="P769" s="9">
        <v>30</v>
      </c>
    </row>
    <row r="770" spans="1:16">
      <c r="A770"/>
      <c r="B770"/>
      <c r="C770"/>
      <c r="D770" s="8"/>
      <c r="E770" s="8"/>
      <c r="F770" s="8"/>
      <c r="G770"/>
      <c r="I770"/>
      <c r="J770"/>
      <c r="L770"/>
      <c r="M770"/>
      <c r="N770" s="16">
        <v>28003</v>
      </c>
      <c r="O770" s="61" t="str">
        <f>VLOOKUP(N770,'#材料'!A:B,2,FALSE)</f>
        <v>红色钥匙</v>
      </c>
      <c r="P770" s="9">
        <v>300</v>
      </c>
    </row>
    <row r="771" spans="1:16">
      <c r="A771"/>
      <c r="B771"/>
      <c r="C771"/>
      <c r="D771" s="8"/>
      <c r="E771" s="8"/>
      <c r="F771" s="8"/>
      <c r="G771"/>
      <c r="I771">
        <v>8</v>
      </c>
      <c r="J771" t="s">
        <v>4905</v>
      </c>
      <c r="L771">
        <v>4000</v>
      </c>
      <c r="M771">
        <v>4000</v>
      </c>
      <c r="N771" s="16">
        <v>24105</v>
      </c>
      <c r="O771" s="61" t="str">
        <f>VLOOKUP(N771,'#材料'!A:B,2,FALSE)</f>
        <v>万能技能石</v>
      </c>
      <c r="P771" s="9">
        <v>100</v>
      </c>
    </row>
    <row r="772" spans="1:16">
      <c r="A772"/>
      <c r="B772"/>
      <c r="C772"/>
      <c r="D772" s="8"/>
      <c r="E772" s="8"/>
      <c r="F772" s="8"/>
      <c r="G772"/>
      <c r="I772"/>
      <c r="J772"/>
      <c r="L772"/>
      <c r="M772"/>
      <c r="N772" s="16">
        <v>33005</v>
      </c>
      <c r="O772" s="61" t="str">
        <f>VLOOKUP(N772,'#材料'!A:B,2,FALSE)</f>
        <v>传说进阶箱</v>
      </c>
      <c r="P772" s="9">
        <v>200</v>
      </c>
    </row>
    <row r="773" spans="1:16">
      <c r="A773"/>
      <c r="B773"/>
      <c r="C773"/>
      <c r="D773" s="8"/>
      <c r="E773" s="8"/>
      <c r="F773" s="8"/>
      <c r="G773"/>
      <c r="I773"/>
      <c r="J773"/>
      <c r="L773"/>
      <c r="M773"/>
      <c r="N773" s="16">
        <v>24008</v>
      </c>
      <c r="O773" s="61" t="str">
        <f>VLOOKUP(N773,'#材料'!A:B,2,FALSE)</f>
        <v>神话精华</v>
      </c>
      <c r="P773" s="9">
        <v>30</v>
      </c>
    </row>
    <row r="774" spans="1:16">
      <c r="A774"/>
      <c r="B774"/>
      <c r="C774"/>
      <c r="D774" s="8"/>
      <c r="E774" s="8"/>
      <c r="F774" s="8"/>
      <c r="G774"/>
      <c r="I774"/>
      <c r="J774"/>
      <c r="L774"/>
      <c r="M774"/>
      <c r="N774" s="16">
        <v>28003</v>
      </c>
      <c r="O774" s="61" t="str">
        <f>VLOOKUP(N774,'#材料'!A:B,2,FALSE)</f>
        <v>红色钥匙</v>
      </c>
      <c r="P774" s="9">
        <v>400</v>
      </c>
    </row>
    <row r="775" spans="1:16">
      <c r="A775"/>
      <c r="B775"/>
      <c r="C775"/>
      <c r="D775" s="8"/>
      <c r="E775" s="8"/>
      <c r="F775" s="8"/>
      <c r="G775"/>
      <c r="I775">
        <v>9</v>
      </c>
      <c r="J775" t="s">
        <v>4782</v>
      </c>
      <c r="L775">
        <v>5000</v>
      </c>
      <c r="M775">
        <v>5000</v>
      </c>
      <c r="N775" s="16">
        <v>31006</v>
      </c>
      <c r="O775" s="61" t="str">
        <f>VLOOKUP(N775,'#材料'!A:B,2,FALSE)</f>
        <v>神级经验药水</v>
      </c>
      <c r="P775" s="9">
        <v>10</v>
      </c>
    </row>
    <row r="776" spans="1:16">
      <c r="A776"/>
      <c r="B776"/>
      <c r="C776"/>
      <c r="D776" s="8"/>
      <c r="E776" s="8"/>
      <c r="F776" s="8"/>
      <c r="G776"/>
      <c r="I776"/>
      <c r="J776"/>
      <c r="L776"/>
      <c r="M776"/>
      <c r="N776" s="16">
        <v>32905</v>
      </c>
      <c r="O776" s="61" t="str">
        <f>VLOOKUP(N776,'#材料'!A:B,2,FALSE)</f>
        <v>5星狗粮包</v>
      </c>
      <c r="P776" s="9">
        <v>12</v>
      </c>
    </row>
    <row r="777" spans="1:16">
      <c r="A777"/>
      <c r="B777"/>
      <c r="C777"/>
      <c r="D777" s="8"/>
      <c r="E777" s="8"/>
      <c r="F777" s="8"/>
      <c r="G777"/>
      <c r="I777"/>
      <c r="J777"/>
      <c r="L777"/>
      <c r="M777"/>
      <c r="N777" s="16">
        <v>28003</v>
      </c>
      <c r="O777" s="61" t="str">
        <f>VLOOKUP(N777,'#材料'!A:B,2,FALSE)</f>
        <v>红色钥匙</v>
      </c>
      <c r="P777" s="9">
        <v>400</v>
      </c>
    </row>
    <row r="778" spans="1:16">
      <c r="A778"/>
      <c r="B778"/>
      <c r="C778"/>
      <c r="D778" s="8"/>
      <c r="E778" s="8"/>
      <c r="F778" s="8"/>
      <c r="G778"/>
      <c r="I778">
        <v>10</v>
      </c>
      <c r="J778" t="s">
        <v>4930</v>
      </c>
      <c r="L778">
        <v>6000</v>
      </c>
      <c r="M778">
        <v>6000</v>
      </c>
      <c r="N778" s="16">
        <v>33005</v>
      </c>
      <c r="O778" s="61" t="str">
        <f>VLOOKUP(N778,'#材料'!A:B,2,FALSE)</f>
        <v>传说进阶箱</v>
      </c>
      <c r="P778" s="9">
        <v>200</v>
      </c>
    </row>
    <row r="779" spans="1:16">
      <c r="A779"/>
      <c r="B779"/>
      <c r="C779"/>
      <c r="D779" s="8"/>
      <c r="E779" s="8"/>
      <c r="F779" s="8"/>
      <c r="G779"/>
      <c r="I779"/>
      <c r="J779"/>
      <c r="L779"/>
      <c r="M779"/>
      <c r="N779" s="16">
        <v>32905</v>
      </c>
      <c r="O779" s="61" t="str">
        <f>VLOOKUP(N779,'#材料'!A:B,2,FALSE)</f>
        <v>5星狗粮包</v>
      </c>
      <c r="P779" s="9">
        <v>15</v>
      </c>
    </row>
    <row r="780" spans="1:16">
      <c r="A780"/>
      <c r="B780"/>
      <c r="C780"/>
      <c r="D780" s="8"/>
      <c r="E780" s="8"/>
      <c r="F780" s="8"/>
      <c r="G780"/>
      <c r="I780"/>
      <c r="J780"/>
      <c r="L780"/>
      <c r="M780"/>
      <c r="N780" s="16">
        <v>28003</v>
      </c>
      <c r="O780" s="61" t="str">
        <f>VLOOKUP(N780,'#材料'!A:B,2,FALSE)</f>
        <v>红色钥匙</v>
      </c>
      <c r="P780" s="9">
        <v>400</v>
      </c>
    </row>
    <row r="781" spans="1:16">
      <c r="A781"/>
      <c r="B781"/>
      <c r="C781"/>
      <c r="D781" s="8"/>
      <c r="E781" s="8"/>
      <c r="F781" s="8"/>
      <c r="G781"/>
      <c r="I781">
        <v>11</v>
      </c>
      <c r="J781" t="s">
        <v>4931</v>
      </c>
      <c r="L781">
        <v>7000</v>
      </c>
      <c r="M781">
        <v>7000</v>
      </c>
      <c r="N781" s="16">
        <v>33005</v>
      </c>
      <c r="O781" s="61" t="str">
        <f>VLOOKUP(N781,'#材料'!A:B,2,FALSE)</f>
        <v>传说进阶箱</v>
      </c>
      <c r="P781" s="9">
        <v>200</v>
      </c>
    </row>
    <row r="782" spans="1:16">
      <c r="A782"/>
      <c r="B782"/>
      <c r="C782"/>
      <c r="D782" s="8"/>
      <c r="E782" s="8"/>
      <c r="F782" s="8"/>
      <c r="G782"/>
      <c r="I782"/>
      <c r="J782"/>
      <c r="L782"/>
      <c r="M782"/>
      <c r="N782" s="16">
        <v>32905</v>
      </c>
      <c r="O782" s="61" t="str">
        <f>VLOOKUP(N782,'#材料'!A:B,2,FALSE)</f>
        <v>5星狗粮包</v>
      </c>
      <c r="P782" s="9">
        <v>15</v>
      </c>
    </row>
    <row r="783" spans="1:16">
      <c r="A783"/>
      <c r="B783"/>
      <c r="C783"/>
      <c r="D783" s="8"/>
      <c r="E783" s="8"/>
      <c r="F783" s="8"/>
      <c r="G783"/>
      <c r="I783"/>
      <c r="J783"/>
      <c r="L783"/>
      <c r="M783"/>
      <c r="N783" s="16">
        <v>28003</v>
      </c>
      <c r="O783" s="61" t="str">
        <f>VLOOKUP(N783,'#材料'!A:B,2,FALSE)</f>
        <v>红色钥匙</v>
      </c>
      <c r="P783" s="9">
        <v>500</v>
      </c>
    </row>
    <row r="784" spans="1:16">
      <c r="A784"/>
      <c r="B784"/>
      <c r="C784"/>
      <c r="D784" s="8"/>
      <c r="E784" s="8"/>
      <c r="F784" s="8"/>
      <c r="G784"/>
      <c r="I784">
        <v>12</v>
      </c>
      <c r="J784" t="s">
        <v>4932</v>
      </c>
      <c r="L784">
        <v>8000</v>
      </c>
      <c r="M784">
        <v>8000</v>
      </c>
      <c r="N784" s="16">
        <v>33005</v>
      </c>
      <c r="O784" s="61" t="str">
        <f>VLOOKUP(N784,'#材料'!A:B,2,FALSE)</f>
        <v>传说进阶箱</v>
      </c>
      <c r="P784" s="9">
        <v>200</v>
      </c>
    </row>
    <row r="785" spans="1:16">
      <c r="A785"/>
      <c r="B785"/>
      <c r="C785"/>
      <c r="D785" s="8"/>
      <c r="E785" s="8"/>
      <c r="F785" s="8"/>
      <c r="G785"/>
      <c r="I785"/>
      <c r="J785"/>
      <c r="L785"/>
      <c r="M785"/>
      <c r="N785" s="16">
        <v>32905</v>
      </c>
      <c r="O785" s="61" t="str">
        <f>VLOOKUP(N785,'#材料'!A:B,2,FALSE)</f>
        <v>5星狗粮包</v>
      </c>
      <c r="P785" s="9">
        <v>15</v>
      </c>
    </row>
    <row r="786" spans="1:16">
      <c r="A786"/>
      <c r="B786"/>
      <c r="C786"/>
      <c r="D786" s="8"/>
      <c r="E786" s="8"/>
      <c r="F786" s="8"/>
      <c r="G786"/>
      <c r="I786"/>
      <c r="J786"/>
      <c r="L786"/>
      <c r="M786"/>
      <c r="N786" s="16">
        <v>28003</v>
      </c>
      <c r="O786" s="61" t="str">
        <f>VLOOKUP(N786,'#材料'!A:B,2,FALSE)</f>
        <v>红色钥匙</v>
      </c>
      <c r="P786" s="9">
        <v>500</v>
      </c>
    </row>
    <row r="787" spans="1:16">
      <c r="A787"/>
      <c r="B787"/>
      <c r="C787"/>
      <c r="D787" s="8"/>
      <c r="E787" s="8"/>
      <c r="F787" s="8"/>
      <c r="G787"/>
      <c r="I787">
        <v>13</v>
      </c>
      <c r="J787" t="s">
        <v>4783</v>
      </c>
      <c r="L787">
        <v>10000</v>
      </c>
      <c r="M787">
        <v>10000</v>
      </c>
      <c r="N787" s="16">
        <v>24008</v>
      </c>
      <c r="O787" s="61" t="str">
        <f>VLOOKUP(N787,'#材料'!A:B,2,FALSE)</f>
        <v>神话精华</v>
      </c>
      <c r="P787" s="9">
        <v>40</v>
      </c>
    </row>
    <row r="788" spans="1:16">
      <c r="A788"/>
      <c r="B788"/>
      <c r="C788"/>
      <c r="D788" s="8"/>
      <c r="E788" s="8"/>
      <c r="F788" s="8"/>
      <c r="G788"/>
      <c r="H788"/>
      <c r="I788"/>
      <c r="J788"/>
      <c r="L788"/>
      <c r="M788"/>
      <c r="N788" s="16">
        <v>33005</v>
      </c>
      <c r="O788" s="61" t="str">
        <f>VLOOKUP(N788,'#材料'!A:B,2,FALSE)</f>
        <v>传说进阶箱</v>
      </c>
      <c r="P788" s="9">
        <v>300</v>
      </c>
    </row>
    <row r="789" spans="1:16">
      <c r="A789"/>
      <c r="B789"/>
      <c r="C789"/>
      <c r="D789" s="8"/>
      <c r="E789" s="8"/>
      <c r="F789" s="8"/>
      <c r="G789"/>
      <c r="H789"/>
      <c r="I789"/>
      <c r="J789"/>
      <c r="L789"/>
      <c r="M789"/>
      <c r="N789" s="16">
        <v>33004</v>
      </c>
      <c r="O789" s="61" t="str">
        <f>VLOOKUP(N789,'#材料'!A:B,2,FALSE)</f>
        <v>史诗进阶箱</v>
      </c>
      <c r="P789" s="9">
        <v>300</v>
      </c>
    </row>
    <row r="790" spans="1:16">
      <c r="A790"/>
      <c r="B790"/>
      <c r="C790"/>
      <c r="D790" s="8"/>
      <c r="E790" s="8"/>
      <c r="F790" s="8"/>
      <c r="G790"/>
      <c r="H790"/>
      <c r="I790"/>
      <c r="J790"/>
      <c r="L790"/>
      <c r="M790"/>
      <c r="N790" s="16">
        <v>32905</v>
      </c>
      <c r="O790" s="61" t="str">
        <f>VLOOKUP(N790,'#材料'!A:B,2,FALSE)</f>
        <v>5星狗粮包</v>
      </c>
      <c r="P790" s="9">
        <v>30</v>
      </c>
    </row>
    <row r="791" spans="1:16">
      <c r="A791"/>
      <c r="B791"/>
      <c r="C791"/>
      <c r="D791" s="8"/>
      <c r="E791" s="8"/>
      <c r="F791" s="8"/>
      <c r="G791"/>
      <c r="H791"/>
      <c r="I791"/>
      <c r="J791"/>
      <c r="L791"/>
      <c r="M791"/>
      <c r="N791" s="16">
        <v>28003</v>
      </c>
      <c r="O791" s="61" t="str">
        <f>VLOOKUP(N791,'#材料'!A:B,2,FALSE)</f>
        <v>红色钥匙</v>
      </c>
      <c r="P791" s="9">
        <v>700</v>
      </c>
    </row>
    <row r="792" spans="1:16">
      <c r="A792"/>
      <c r="B792"/>
      <c r="C792"/>
      <c r="D792" s="8"/>
      <c r="E792" s="8"/>
      <c r="F792" s="8"/>
      <c r="G792"/>
      <c r="I792">
        <v>14</v>
      </c>
      <c r="J792" t="s">
        <v>4898</v>
      </c>
      <c r="L792">
        <v>15000</v>
      </c>
      <c r="M792">
        <v>15000</v>
      </c>
      <c r="N792" s="16">
        <v>24008</v>
      </c>
      <c r="O792" s="61" t="str">
        <f>VLOOKUP(N792,'#材料'!A:B,2,FALSE)</f>
        <v>神话精华</v>
      </c>
      <c r="P792" s="9">
        <v>50</v>
      </c>
    </row>
    <row r="793" spans="1:16">
      <c r="A793"/>
      <c r="B793"/>
      <c r="C793"/>
      <c r="D793" s="8"/>
      <c r="E793" s="8"/>
      <c r="F793" s="8"/>
      <c r="G793"/>
      <c r="H793"/>
      <c r="I793"/>
      <c r="J793"/>
      <c r="K793"/>
      <c r="L793"/>
      <c r="N793" s="16">
        <v>33005</v>
      </c>
      <c r="O793" s="61" t="str">
        <f>VLOOKUP(N793,'#材料'!A:B,2,FALSE)</f>
        <v>传说进阶箱</v>
      </c>
      <c r="P793" s="9">
        <v>500</v>
      </c>
    </row>
    <row r="794" spans="1:16">
      <c r="A794"/>
      <c r="B794"/>
      <c r="C794"/>
      <c r="D794" s="8"/>
      <c r="E794" s="8"/>
      <c r="F794" s="8"/>
      <c r="G794"/>
      <c r="H794"/>
      <c r="I794"/>
      <c r="J794"/>
      <c r="K794"/>
      <c r="L794"/>
      <c r="N794" s="16">
        <v>33004</v>
      </c>
      <c r="O794" s="61" t="str">
        <f>VLOOKUP(N794,'#材料'!A:B,2,FALSE)</f>
        <v>史诗进阶箱</v>
      </c>
      <c r="P794" s="9">
        <v>500</v>
      </c>
    </row>
    <row r="795" spans="1:16">
      <c r="A795"/>
      <c r="B795"/>
      <c r="C795"/>
      <c r="D795" s="8"/>
      <c r="E795" s="8"/>
      <c r="F795" s="8"/>
      <c r="G795"/>
      <c r="H795"/>
      <c r="I795"/>
      <c r="J795"/>
      <c r="K795"/>
      <c r="L795"/>
      <c r="N795" s="16">
        <v>31006</v>
      </c>
      <c r="O795" s="61" t="str">
        <f>VLOOKUP(N795,'#材料'!A:B,2,FALSE)</f>
        <v>神级经验药水</v>
      </c>
      <c r="P795" s="9">
        <v>20</v>
      </c>
    </row>
    <row r="796" spans="1:16">
      <c r="A796"/>
      <c r="B796"/>
      <c r="C796"/>
      <c r="D796" s="8"/>
      <c r="E796" s="8"/>
      <c r="F796" s="8"/>
      <c r="G796"/>
      <c r="H796"/>
      <c r="I796"/>
      <c r="J796"/>
      <c r="K796"/>
      <c r="L796"/>
      <c r="N796" s="16">
        <v>28003</v>
      </c>
      <c r="O796" s="61" t="str">
        <f>VLOOKUP(N796,'#材料'!A:B,2,FALSE)</f>
        <v>红色钥匙</v>
      </c>
      <c r="P796" s="9">
        <v>1000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E19" sqref="E19"/>
    </sheetView>
  </sheetViews>
  <sheetFormatPr defaultColWidth="8.875" defaultRowHeight="14.25"/>
  <cols>
    <col min="1" max="1" width="16.125" bestFit="1" customWidth="1"/>
    <col min="2" max="2" width="60.875" bestFit="1" customWidth="1"/>
    <col min="3" max="3" width="15" bestFit="1" customWidth="1"/>
    <col min="4" max="4" width="21.625" bestFit="1" customWidth="1"/>
    <col min="5" max="5" width="68.125" bestFit="1" customWidth="1"/>
    <col min="6" max="6" width="13.875" bestFit="1" customWidth="1"/>
  </cols>
  <sheetData>
    <row r="1" spans="1:8">
      <c r="A1" t="s">
        <v>965</v>
      </c>
    </row>
    <row r="2" spans="1:8">
      <c r="A2" t="s">
        <v>964</v>
      </c>
      <c r="B2" t="s">
        <v>972</v>
      </c>
      <c r="C2" s="48" t="s">
        <v>979</v>
      </c>
      <c r="D2" t="s">
        <v>969</v>
      </c>
      <c r="E2" t="s">
        <v>970</v>
      </c>
      <c r="F2" s="47" t="s">
        <v>971</v>
      </c>
    </row>
    <row r="3" spans="1:8">
      <c r="A3">
        <v>1</v>
      </c>
      <c r="B3" t="s">
        <v>990</v>
      </c>
      <c r="C3">
        <v>242</v>
      </c>
      <c r="D3">
        <v>1</v>
      </c>
      <c r="E3" t="s">
        <v>991</v>
      </c>
      <c r="H3" t="s">
        <v>989</v>
      </c>
    </row>
    <row r="4" spans="1:8">
      <c r="D4">
        <v>2</v>
      </c>
      <c r="E4" t="s">
        <v>993</v>
      </c>
      <c r="H4" t="s">
        <v>992</v>
      </c>
    </row>
    <row r="5" spans="1:8">
      <c r="D5">
        <v>3</v>
      </c>
      <c r="E5" t="s">
        <v>994</v>
      </c>
    </row>
    <row r="6" spans="1:8">
      <c r="D6">
        <v>4</v>
      </c>
      <c r="E6" t="s">
        <v>995</v>
      </c>
      <c r="F6">
        <v>1</v>
      </c>
    </row>
    <row r="7" spans="1:8">
      <c r="A7">
        <v>2</v>
      </c>
      <c r="B7" t="s">
        <v>996</v>
      </c>
      <c r="C7">
        <v>242</v>
      </c>
      <c r="D7">
        <v>1</v>
      </c>
      <c r="E7" t="s">
        <v>997</v>
      </c>
    </row>
    <row r="8" spans="1:8">
      <c r="D8">
        <v>2</v>
      </c>
      <c r="E8" t="s">
        <v>998</v>
      </c>
    </row>
    <row r="9" spans="1:8">
      <c r="D9">
        <v>3</v>
      </c>
      <c r="E9" t="s">
        <v>999</v>
      </c>
    </row>
    <row r="10" spans="1:8">
      <c r="D10">
        <v>4</v>
      </c>
      <c r="E10" t="s">
        <v>1063</v>
      </c>
      <c r="F10">
        <v>1</v>
      </c>
    </row>
    <row r="11" spans="1:8">
      <c r="A11">
        <v>3</v>
      </c>
      <c r="B11" t="s">
        <v>1000</v>
      </c>
      <c r="C11">
        <v>242</v>
      </c>
      <c r="D11">
        <v>1</v>
      </c>
      <c r="E11" t="s">
        <v>1001</v>
      </c>
    </row>
    <row r="12" spans="1:8">
      <c r="D12">
        <v>2</v>
      </c>
      <c r="E12" t="s">
        <v>1002</v>
      </c>
    </row>
    <row r="13" spans="1:8">
      <c r="D13">
        <v>3</v>
      </c>
      <c r="E13" t="s">
        <v>1003</v>
      </c>
      <c r="F13">
        <v>1</v>
      </c>
    </row>
    <row r="14" spans="1:8">
      <c r="D14">
        <v>4</v>
      </c>
      <c r="E14" t="s">
        <v>1059</v>
      </c>
    </row>
    <row r="15" spans="1:8">
      <c r="A15">
        <v>4</v>
      </c>
      <c r="B15" t="s">
        <v>1004</v>
      </c>
      <c r="C15">
        <v>242</v>
      </c>
      <c r="D15">
        <v>1</v>
      </c>
      <c r="E15" t="s">
        <v>1005</v>
      </c>
    </row>
    <row r="16" spans="1:8">
      <c r="D16">
        <v>2</v>
      </c>
      <c r="E16" t="s">
        <v>1006</v>
      </c>
    </row>
    <row r="17" spans="1:6">
      <c r="D17">
        <v>3</v>
      </c>
      <c r="E17" t="s">
        <v>1058</v>
      </c>
    </row>
    <row r="18" spans="1:6">
      <c r="D18">
        <v>4</v>
      </c>
      <c r="E18" t="s">
        <v>1007</v>
      </c>
      <c r="F18">
        <v>1</v>
      </c>
    </row>
    <row r="19" spans="1:6">
      <c r="A19">
        <v>5</v>
      </c>
      <c r="B19" t="s">
        <v>1008</v>
      </c>
      <c r="C19">
        <v>242</v>
      </c>
      <c r="D19">
        <v>1</v>
      </c>
      <c r="E19" t="s">
        <v>1009</v>
      </c>
    </row>
    <row r="20" spans="1:6">
      <c r="D20">
        <v>2</v>
      </c>
      <c r="E20" t="s">
        <v>1010</v>
      </c>
    </row>
    <row r="21" spans="1:6">
      <c r="D21">
        <v>3</v>
      </c>
      <c r="E21" t="s">
        <v>1011</v>
      </c>
    </row>
    <row r="22" spans="1:6">
      <c r="D22">
        <v>4</v>
      </c>
      <c r="E22" t="s">
        <v>1060</v>
      </c>
      <c r="F22">
        <v>1</v>
      </c>
    </row>
    <row r="23" spans="1:6">
      <c r="A23">
        <v>6</v>
      </c>
      <c r="B23" t="s">
        <v>1012</v>
      </c>
      <c r="C23">
        <v>242</v>
      </c>
      <c r="D23">
        <v>1</v>
      </c>
      <c r="E23" t="s">
        <v>1013</v>
      </c>
    </row>
    <row r="24" spans="1:6">
      <c r="D24">
        <v>2</v>
      </c>
      <c r="E24" t="s">
        <v>1014</v>
      </c>
    </row>
    <row r="25" spans="1:6">
      <c r="D25">
        <v>3</v>
      </c>
      <c r="E25" t="s">
        <v>1015</v>
      </c>
    </row>
    <row r="26" spans="1:6">
      <c r="D26">
        <v>4</v>
      </c>
      <c r="E26" t="s">
        <v>1016</v>
      </c>
      <c r="F26">
        <v>1</v>
      </c>
    </row>
    <row r="27" spans="1:6">
      <c r="A27">
        <v>7</v>
      </c>
      <c r="B27" t="s">
        <v>1017</v>
      </c>
      <c r="C27">
        <v>242</v>
      </c>
      <c r="D27">
        <v>1</v>
      </c>
      <c r="E27" t="s">
        <v>1018</v>
      </c>
    </row>
    <row r="28" spans="1:6">
      <c r="D28">
        <v>2</v>
      </c>
      <c r="E28" t="s">
        <v>1019</v>
      </c>
    </row>
    <row r="29" spans="1:6">
      <c r="D29">
        <v>3</v>
      </c>
      <c r="E29" t="s">
        <v>1020</v>
      </c>
    </row>
    <row r="30" spans="1:6">
      <c r="D30">
        <v>4</v>
      </c>
      <c r="E30" t="s">
        <v>1021</v>
      </c>
      <c r="F30">
        <v>1</v>
      </c>
    </row>
    <row r="31" spans="1:6">
      <c r="A31">
        <v>8</v>
      </c>
      <c r="B31" t="s">
        <v>1022</v>
      </c>
      <c r="C31">
        <v>242</v>
      </c>
      <c r="D31">
        <v>1</v>
      </c>
      <c r="E31" t="s">
        <v>1023</v>
      </c>
    </row>
    <row r="32" spans="1:6">
      <c r="D32">
        <v>2</v>
      </c>
      <c r="E32" t="s">
        <v>1024</v>
      </c>
    </row>
    <row r="33" spans="1:6">
      <c r="D33">
        <v>3</v>
      </c>
      <c r="E33" t="s">
        <v>1025</v>
      </c>
    </row>
    <row r="34" spans="1:6">
      <c r="D34">
        <v>4</v>
      </c>
      <c r="E34" t="s">
        <v>1026</v>
      </c>
      <c r="F34">
        <v>1</v>
      </c>
    </row>
    <row r="35" spans="1:6">
      <c r="A35" s="7">
        <v>9</v>
      </c>
      <c r="B35" t="s">
        <v>1027</v>
      </c>
      <c r="C35">
        <v>242</v>
      </c>
      <c r="D35">
        <v>1</v>
      </c>
      <c r="E35" t="s">
        <v>1028</v>
      </c>
      <c r="F35">
        <v>1</v>
      </c>
    </row>
    <row r="36" spans="1:6">
      <c r="D36">
        <v>2</v>
      </c>
      <c r="E36" t="s">
        <v>1029</v>
      </c>
    </row>
    <row r="37" spans="1:6">
      <c r="D37">
        <v>3</v>
      </c>
      <c r="E37" t="s">
        <v>1030</v>
      </c>
    </row>
    <row r="38" spans="1:6">
      <c r="D38">
        <v>4</v>
      </c>
      <c r="E38" t="s">
        <v>1031</v>
      </c>
    </row>
    <row r="39" spans="1:6">
      <c r="A39" s="7">
        <v>10</v>
      </c>
      <c r="B39" t="s">
        <v>1055</v>
      </c>
      <c r="C39">
        <v>242</v>
      </c>
      <c r="D39">
        <v>1</v>
      </c>
      <c r="E39" t="s">
        <v>1061</v>
      </c>
    </row>
    <row r="40" spans="1:6">
      <c r="D40">
        <v>2</v>
      </c>
      <c r="E40" t="s">
        <v>1057</v>
      </c>
    </row>
    <row r="41" spans="1:6">
      <c r="D41">
        <v>3</v>
      </c>
      <c r="E41" t="s">
        <v>1032</v>
      </c>
    </row>
    <row r="42" spans="1:6">
      <c r="D42">
        <v>4</v>
      </c>
      <c r="E42" t="s">
        <v>1033</v>
      </c>
      <c r="F42">
        <v>1</v>
      </c>
    </row>
    <row r="43" spans="1:6">
      <c r="A43">
        <v>11</v>
      </c>
      <c r="B43" t="s">
        <v>967</v>
      </c>
      <c r="C43">
        <v>242</v>
      </c>
      <c r="D43">
        <v>1</v>
      </c>
      <c r="E43" t="s">
        <v>1034</v>
      </c>
    </row>
    <row r="44" spans="1:6">
      <c r="D44">
        <v>2</v>
      </c>
      <c r="E44" t="s">
        <v>1035</v>
      </c>
    </row>
    <row r="45" spans="1:6">
      <c r="D45">
        <v>3</v>
      </c>
      <c r="E45" t="s">
        <v>1036</v>
      </c>
    </row>
    <row r="46" spans="1:6">
      <c r="D46">
        <v>4</v>
      </c>
      <c r="E46" t="s">
        <v>1062</v>
      </c>
      <c r="F46">
        <v>1</v>
      </c>
    </row>
    <row r="47" spans="1:6">
      <c r="A47">
        <v>12</v>
      </c>
      <c r="B47" t="s">
        <v>968</v>
      </c>
      <c r="C47">
        <v>242</v>
      </c>
      <c r="D47">
        <v>1</v>
      </c>
      <c r="E47" t="s">
        <v>1056</v>
      </c>
    </row>
    <row r="48" spans="1:6">
      <c r="D48">
        <v>2</v>
      </c>
      <c r="E48" t="s">
        <v>1037</v>
      </c>
    </row>
    <row r="49" spans="1:6">
      <c r="D49">
        <v>3</v>
      </c>
      <c r="E49" t="s">
        <v>1038</v>
      </c>
    </row>
    <row r="50" spans="1:6">
      <c r="D50">
        <v>4</v>
      </c>
      <c r="E50" t="s">
        <v>1062</v>
      </c>
      <c r="F50">
        <v>1</v>
      </c>
    </row>
    <row r="51" spans="1:6">
      <c r="A51">
        <v>13</v>
      </c>
      <c r="B51" t="s">
        <v>1039</v>
      </c>
      <c r="C51">
        <v>242</v>
      </c>
      <c r="D51">
        <v>1</v>
      </c>
      <c r="E51" t="s">
        <v>1040</v>
      </c>
    </row>
    <row r="52" spans="1:6">
      <c r="D52">
        <v>2</v>
      </c>
      <c r="E52" t="s">
        <v>1041</v>
      </c>
    </row>
    <row r="53" spans="1:6">
      <c r="D53">
        <v>3</v>
      </c>
      <c r="E53" t="s">
        <v>1042</v>
      </c>
    </row>
    <row r="54" spans="1:6">
      <c r="D54">
        <v>4</v>
      </c>
      <c r="E54" t="s">
        <v>1043</v>
      </c>
      <c r="F54">
        <v>1</v>
      </c>
    </row>
    <row r="55" spans="1:6">
      <c r="A55">
        <v>14</v>
      </c>
      <c r="B55" t="s">
        <v>1044</v>
      </c>
      <c r="C55">
        <v>242</v>
      </c>
      <c r="D55">
        <v>1</v>
      </c>
      <c r="E55" t="s">
        <v>1045</v>
      </c>
    </row>
    <row r="56" spans="1:6">
      <c r="D56">
        <v>2</v>
      </c>
      <c r="E56" t="s">
        <v>1046</v>
      </c>
    </row>
    <row r="57" spans="1:6">
      <c r="D57">
        <v>3</v>
      </c>
      <c r="E57" t="s">
        <v>1047</v>
      </c>
    </row>
    <row r="58" spans="1:6">
      <c r="D58">
        <v>4</v>
      </c>
      <c r="E58" t="s">
        <v>1048</v>
      </c>
      <c r="F58">
        <v>1</v>
      </c>
    </row>
    <row r="59" spans="1:6">
      <c r="A59">
        <v>15</v>
      </c>
      <c r="B59" t="s">
        <v>1049</v>
      </c>
      <c r="C59">
        <v>242</v>
      </c>
      <c r="D59">
        <v>1</v>
      </c>
      <c r="E59" t="s">
        <v>1050</v>
      </c>
    </row>
    <row r="60" spans="1:6">
      <c r="D60">
        <v>2</v>
      </c>
      <c r="E60" t="s">
        <v>1051</v>
      </c>
    </row>
    <row r="61" spans="1:6">
      <c r="D61">
        <v>3</v>
      </c>
      <c r="E61" t="s">
        <v>1052</v>
      </c>
    </row>
    <row r="62" spans="1:6">
      <c r="D62">
        <v>4</v>
      </c>
      <c r="E62" t="s">
        <v>1053</v>
      </c>
      <c r="F62">
        <v>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5"/>
  <sheetViews>
    <sheetView topLeftCell="A10" workbookViewId="0">
      <selection activeCell="Q22" sqref="Q22"/>
    </sheetView>
  </sheetViews>
  <sheetFormatPr defaultColWidth="8.875" defaultRowHeight="14.25"/>
  <cols>
    <col min="3" max="3" width="25.625" bestFit="1" customWidth="1"/>
  </cols>
  <sheetData>
    <row r="1" spans="1:3">
      <c r="A1">
        <v>1</v>
      </c>
      <c r="B1" t="s">
        <v>11</v>
      </c>
      <c r="C1" t="s">
        <v>12</v>
      </c>
    </row>
    <row r="2" spans="1:3">
      <c r="A2">
        <v>2</v>
      </c>
      <c r="B2" t="s">
        <v>14</v>
      </c>
      <c r="C2" t="s">
        <v>977</v>
      </c>
    </row>
    <row r="3" spans="1:3">
      <c r="A3">
        <v>3</v>
      </c>
      <c r="B3" t="s">
        <v>5</v>
      </c>
      <c r="C3" t="s">
        <v>18</v>
      </c>
    </row>
    <row r="4" spans="1:3">
      <c r="A4">
        <v>4</v>
      </c>
      <c r="B4" t="s">
        <v>22</v>
      </c>
      <c r="C4" t="s">
        <v>19</v>
      </c>
    </row>
    <row r="5" spans="1:3">
      <c r="A5">
        <v>5</v>
      </c>
      <c r="B5" t="s">
        <v>42</v>
      </c>
      <c r="C5" t="s">
        <v>26</v>
      </c>
    </row>
    <row r="6" spans="1:3">
      <c r="A6">
        <v>6</v>
      </c>
      <c r="B6" t="s">
        <v>40</v>
      </c>
      <c r="C6" t="s">
        <v>20</v>
      </c>
    </row>
    <row r="7" spans="1:3">
      <c r="A7">
        <v>7</v>
      </c>
      <c r="B7" t="s">
        <v>43</v>
      </c>
      <c r="C7" t="s">
        <v>21</v>
      </c>
    </row>
    <row r="8" spans="1:3">
      <c r="A8">
        <v>8</v>
      </c>
      <c r="B8" t="s">
        <v>15</v>
      </c>
      <c r="C8" t="s">
        <v>33</v>
      </c>
    </row>
    <row r="9" spans="1:3">
      <c r="A9">
        <v>9</v>
      </c>
      <c r="B9" t="s">
        <v>27</v>
      </c>
      <c r="C9" t="s">
        <v>28</v>
      </c>
    </row>
    <row r="10" spans="1:3">
      <c r="A10">
        <v>10</v>
      </c>
      <c r="B10" t="s">
        <v>16</v>
      </c>
      <c r="C10" t="s">
        <v>30</v>
      </c>
    </row>
    <row r="11" spans="1:3">
      <c r="A11">
        <v>11</v>
      </c>
      <c r="B11" t="s">
        <v>29</v>
      </c>
      <c r="C11" t="s">
        <v>23</v>
      </c>
    </row>
    <row r="12" spans="1:3">
      <c r="A12">
        <v>12</v>
      </c>
      <c r="B12" t="s">
        <v>32</v>
      </c>
      <c r="C12" t="s">
        <v>35</v>
      </c>
    </row>
    <row r="13" spans="1:3">
      <c r="A13">
        <v>13</v>
      </c>
      <c r="B13" t="s">
        <v>25</v>
      </c>
      <c r="C13" t="s">
        <v>31</v>
      </c>
    </row>
    <row r="14" spans="1:3">
      <c r="A14">
        <v>14</v>
      </c>
      <c r="B14" t="s">
        <v>39</v>
      </c>
      <c r="C14" t="s">
        <v>38</v>
      </c>
    </row>
    <row r="15" spans="1:3">
      <c r="A15">
        <v>15</v>
      </c>
      <c r="B15" t="s">
        <v>34</v>
      </c>
      <c r="C15" t="s">
        <v>36</v>
      </c>
    </row>
    <row r="16" spans="1:3">
      <c r="A16">
        <v>16</v>
      </c>
      <c r="B16" t="s">
        <v>41</v>
      </c>
      <c r="C16" t="s">
        <v>37</v>
      </c>
    </row>
    <row r="17" spans="1:3">
      <c r="A17">
        <v>17</v>
      </c>
      <c r="B17" t="s">
        <v>17</v>
      </c>
      <c r="C17" t="s">
        <v>24</v>
      </c>
    </row>
    <row r="18" spans="1:3">
      <c r="A18">
        <v>18</v>
      </c>
      <c r="C18" t="s">
        <v>119</v>
      </c>
    </row>
    <row r="19" spans="1:3">
      <c r="A19">
        <v>19</v>
      </c>
      <c r="C19" t="s">
        <v>120</v>
      </c>
    </row>
    <row r="20" spans="1:3">
      <c r="A20">
        <v>20</v>
      </c>
      <c r="C20" t="s">
        <v>220</v>
      </c>
    </row>
    <row r="21" spans="1:3">
      <c r="A21">
        <v>21</v>
      </c>
      <c r="C21" t="s">
        <v>413</v>
      </c>
    </row>
    <row r="22" spans="1:3">
      <c r="A22" s="25">
        <v>22</v>
      </c>
      <c r="C22" t="s">
        <v>431</v>
      </c>
    </row>
    <row r="23" spans="1:3">
      <c r="A23">
        <v>23</v>
      </c>
      <c r="C23" t="s">
        <v>445</v>
      </c>
    </row>
    <row r="24" spans="1:3">
      <c r="A24" s="7">
        <v>24</v>
      </c>
      <c r="C24" t="s">
        <v>560</v>
      </c>
    </row>
    <row r="25" spans="1:3">
      <c r="A25" s="7">
        <v>25</v>
      </c>
      <c r="C25" t="s">
        <v>561</v>
      </c>
    </row>
    <row r="26" spans="1:3">
      <c r="A26">
        <v>26</v>
      </c>
    </row>
    <row r="27" spans="1:3">
      <c r="A27" s="25">
        <v>27</v>
      </c>
      <c r="C27" t="s">
        <v>696</v>
      </c>
    </row>
    <row r="28" spans="1:3">
      <c r="A28">
        <v>28</v>
      </c>
      <c r="C28" t="s">
        <v>978</v>
      </c>
    </row>
    <row r="29" spans="1:3">
      <c r="A29">
        <v>29</v>
      </c>
      <c r="C29" t="s">
        <v>1105</v>
      </c>
    </row>
    <row r="30" spans="1:3">
      <c r="A30">
        <v>30</v>
      </c>
      <c r="C30" t="s">
        <v>78</v>
      </c>
    </row>
    <row r="31" spans="1:3">
      <c r="A31">
        <v>31</v>
      </c>
      <c r="C31" t="s">
        <v>79</v>
      </c>
    </row>
    <row r="32" spans="1:3">
      <c r="A32">
        <v>32</v>
      </c>
      <c r="C32" t="s">
        <v>80</v>
      </c>
    </row>
    <row r="33" spans="1:3">
      <c r="A33">
        <v>33</v>
      </c>
      <c r="C33" t="s">
        <v>81</v>
      </c>
    </row>
    <row r="34" spans="1:3">
      <c r="A34">
        <v>34</v>
      </c>
      <c r="C34" t="s">
        <v>1136</v>
      </c>
    </row>
    <row r="35" spans="1:3">
      <c r="A35">
        <v>35</v>
      </c>
      <c r="C35" t="s">
        <v>1143</v>
      </c>
    </row>
    <row r="36" spans="1:3">
      <c r="A36">
        <v>36</v>
      </c>
      <c r="C36" t="s">
        <v>1144</v>
      </c>
    </row>
    <row r="37" spans="1:3">
      <c r="A37">
        <v>37</v>
      </c>
      <c r="C37" t="s">
        <v>1470</v>
      </c>
    </row>
    <row r="38" spans="1:3">
      <c r="A38">
        <v>38</v>
      </c>
      <c r="C38" t="s">
        <v>1788</v>
      </c>
    </row>
    <row r="39" spans="1:3">
      <c r="A39">
        <v>39</v>
      </c>
      <c r="C39" t="s">
        <v>3991</v>
      </c>
    </row>
    <row r="40" spans="1:3">
      <c r="A40">
        <v>40</v>
      </c>
      <c r="C40" t="s">
        <v>4048</v>
      </c>
    </row>
    <row r="41" spans="1:3">
      <c r="A41">
        <v>41</v>
      </c>
      <c r="C41" t="s">
        <v>99</v>
      </c>
    </row>
    <row r="42" spans="1:3">
      <c r="A42">
        <v>42</v>
      </c>
      <c r="C42" t="s">
        <v>100</v>
      </c>
    </row>
    <row r="43" spans="1:3">
      <c r="A43">
        <v>43</v>
      </c>
      <c r="C43" t="s">
        <v>4897</v>
      </c>
    </row>
    <row r="46" spans="1:3">
      <c r="A46">
        <v>100</v>
      </c>
      <c r="C46" t="s">
        <v>401</v>
      </c>
    </row>
    <row r="47" spans="1:3">
      <c r="A47">
        <v>101</v>
      </c>
      <c r="C47" t="s">
        <v>83</v>
      </c>
    </row>
    <row r="48" spans="1:3">
      <c r="A48">
        <v>102</v>
      </c>
      <c r="C48" t="s">
        <v>224</v>
      </c>
    </row>
    <row r="49" spans="1:3">
      <c r="A49">
        <v>103</v>
      </c>
      <c r="C49" t="s">
        <v>402</v>
      </c>
    </row>
    <row r="50" spans="1:3">
      <c r="A50">
        <v>104</v>
      </c>
      <c r="C50" t="s">
        <v>369</v>
      </c>
    </row>
    <row r="51" spans="1:3">
      <c r="A51">
        <v>105</v>
      </c>
      <c r="C51" t="s">
        <v>403</v>
      </c>
    </row>
    <row r="52" spans="1:3">
      <c r="A52">
        <v>106</v>
      </c>
      <c r="C52" t="s">
        <v>375</v>
      </c>
    </row>
    <row r="53" spans="1:3">
      <c r="A53">
        <v>107</v>
      </c>
      <c r="C53" t="s">
        <v>404</v>
      </c>
    </row>
    <row r="54" spans="1:3">
      <c r="A54">
        <v>108</v>
      </c>
      <c r="C54" t="s">
        <v>6</v>
      </c>
    </row>
    <row r="55" spans="1:3">
      <c r="A55">
        <v>109</v>
      </c>
      <c r="C55" t="s">
        <v>378</v>
      </c>
    </row>
    <row r="56" spans="1:3">
      <c r="A56">
        <v>110</v>
      </c>
      <c r="C56" t="s">
        <v>405</v>
      </c>
    </row>
    <row r="57" spans="1:3">
      <c r="A57">
        <v>111</v>
      </c>
      <c r="C57" t="s">
        <v>561</v>
      </c>
    </row>
    <row r="58" spans="1:3">
      <c r="A58">
        <v>121</v>
      </c>
      <c r="C58" t="s">
        <v>143</v>
      </c>
    </row>
    <row r="59" spans="1:3">
      <c r="A59">
        <v>122</v>
      </c>
      <c r="C59" t="s">
        <v>6</v>
      </c>
    </row>
    <row r="60" spans="1:3">
      <c r="A60">
        <v>123</v>
      </c>
      <c r="C60" t="s">
        <v>608</v>
      </c>
    </row>
    <row r="61" spans="1:3">
      <c r="A61">
        <v>201</v>
      </c>
      <c r="C61" t="s">
        <v>124</v>
      </c>
    </row>
    <row r="62" spans="1:3">
      <c r="A62">
        <v>202</v>
      </c>
      <c r="C62" t="s">
        <v>125</v>
      </c>
    </row>
    <row r="63" spans="1:3">
      <c r="A63">
        <v>203</v>
      </c>
      <c r="C63" t="s">
        <v>126</v>
      </c>
    </row>
    <row r="64" spans="1:3">
      <c r="A64">
        <v>204</v>
      </c>
      <c r="C64" t="s">
        <v>129</v>
      </c>
    </row>
    <row r="65" spans="1:3">
      <c r="A65">
        <v>205</v>
      </c>
      <c r="C65" t="s">
        <v>127</v>
      </c>
    </row>
    <row r="66" spans="1:3">
      <c r="A66">
        <v>206</v>
      </c>
      <c r="C66" t="s">
        <v>128</v>
      </c>
    </row>
    <row r="67" spans="1:3">
      <c r="A67">
        <v>207</v>
      </c>
      <c r="C67" t="s">
        <v>130</v>
      </c>
    </row>
    <row r="68" spans="1:3">
      <c r="A68">
        <v>208</v>
      </c>
      <c r="C68" t="s">
        <v>131</v>
      </c>
    </row>
    <row r="69" spans="1:3">
      <c r="A69">
        <v>209</v>
      </c>
      <c r="C69" t="s">
        <v>132</v>
      </c>
    </row>
    <row r="70" spans="1:3">
      <c r="A70">
        <v>210</v>
      </c>
      <c r="C70" t="s">
        <v>133</v>
      </c>
    </row>
    <row r="71" spans="1:3">
      <c r="A71">
        <v>211</v>
      </c>
      <c r="C71" t="s">
        <v>454</v>
      </c>
    </row>
    <row r="72" spans="1:3">
      <c r="A72">
        <v>212</v>
      </c>
      <c r="C72" t="s">
        <v>1159</v>
      </c>
    </row>
    <row r="73" spans="1:3">
      <c r="A73">
        <v>213</v>
      </c>
      <c r="C73" t="s">
        <v>3916</v>
      </c>
    </row>
    <row r="74" spans="1:3">
      <c r="A74">
        <v>214</v>
      </c>
      <c r="C74" t="s">
        <v>3916</v>
      </c>
    </row>
    <row r="75" spans="1:3">
      <c r="A75">
        <v>215</v>
      </c>
      <c r="C75" t="s">
        <v>3916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1" workbookViewId="0">
      <selection activeCell="G57" sqref="G57"/>
    </sheetView>
  </sheetViews>
  <sheetFormatPr defaultRowHeight="14.25"/>
  <sheetData>
    <row r="1" spans="1:16" s="68" customFormat="1">
      <c r="A1" s="68">
        <v>443</v>
      </c>
      <c r="B1" s="68" t="s">
        <v>1780</v>
      </c>
      <c r="C1" s="68">
        <v>3</v>
      </c>
      <c r="D1" s="71" t="s">
        <v>1081</v>
      </c>
      <c r="F1" s="69" t="s">
        <v>4099</v>
      </c>
      <c r="G1" s="69" t="s">
        <v>4101</v>
      </c>
      <c r="I1" s="68">
        <v>1</v>
      </c>
      <c r="J1" s="68" t="s">
        <v>106</v>
      </c>
      <c r="L1" s="68">
        <v>2000</v>
      </c>
      <c r="M1" s="68">
        <v>2000</v>
      </c>
      <c r="N1" s="70">
        <v>35203</v>
      </c>
      <c r="O1" s="68" t="str">
        <f>VLOOKUP(N1,'#材料'!A:B,2,FALSE)</f>
        <v>双子座宝箱</v>
      </c>
      <c r="P1" s="70">
        <v>5</v>
      </c>
    </row>
    <row r="2" spans="1:16" s="57" customFormat="1">
      <c r="F2" s="58"/>
      <c r="G2" s="58"/>
      <c r="N2" s="63">
        <v>10102</v>
      </c>
      <c r="O2" s="61" t="str">
        <f>VLOOKUP(N2,'#材料'!A:B,2,FALSE)</f>
        <v>石像鬼之噬</v>
      </c>
      <c r="P2" s="63">
        <v>1</v>
      </c>
    </row>
    <row r="3" spans="1:16" s="57" customFormat="1">
      <c r="F3" s="58"/>
      <c r="G3" s="58"/>
      <c r="I3" s="57">
        <v>2</v>
      </c>
      <c r="J3" s="57" t="s">
        <v>717</v>
      </c>
      <c r="L3" s="57">
        <v>6000</v>
      </c>
      <c r="M3" s="57">
        <v>6000</v>
      </c>
      <c r="N3" s="63">
        <v>21054</v>
      </c>
      <c r="O3" s="79" t="str">
        <f>VLOOKUP(N3,'#材料'!A:B,2,FALSE)</f>
        <v>关羽碎片</v>
      </c>
      <c r="P3" s="67">
        <v>10</v>
      </c>
    </row>
    <row r="4" spans="1:16" s="57" customFormat="1">
      <c r="F4" s="58"/>
      <c r="G4" s="58"/>
      <c r="N4" s="63">
        <v>21054</v>
      </c>
      <c r="O4" s="79" t="str">
        <f>VLOOKUP(N4,'#材料'!A:B,2,FALSE)</f>
        <v>关羽碎片</v>
      </c>
      <c r="P4" s="67">
        <v>20</v>
      </c>
    </row>
    <row r="5" spans="1:16" s="57" customFormat="1">
      <c r="F5" s="58"/>
      <c r="G5" s="58"/>
      <c r="I5" s="57">
        <v>3</v>
      </c>
      <c r="J5" s="57" t="s">
        <v>716</v>
      </c>
      <c r="L5" s="57">
        <v>12000</v>
      </c>
      <c r="M5" s="57">
        <v>12000</v>
      </c>
      <c r="N5" s="63">
        <v>21054</v>
      </c>
      <c r="O5" s="79" t="str">
        <f>VLOOKUP(N5,'#材料'!A:B,2,FALSE)</f>
        <v>关羽碎片</v>
      </c>
      <c r="P5" s="67">
        <v>30</v>
      </c>
    </row>
    <row r="6" spans="1:16" s="57" customFormat="1">
      <c r="F6" s="58"/>
      <c r="G6" s="58"/>
      <c r="N6" s="57">
        <v>21054</v>
      </c>
      <c r="O6" s="79" t="str">
        <f>VLOOKUP(N6,'#材料'!A:B,2,FALSE)</f>
        <v>关羽碎片</v>
      </c>
      <c r="P6" s="57">
        <v>40</v>
      </c>
    </row>
    <row r="7" spans="1:16" s="57" customFormat="1">
      <c r="F7" s="58"/>
      <c r="G7" s="58"/>
      <c r="I7" s="57">
        <v>4</v>
      </c>
      <c r="J7" s="57" t="s">
        <v>715</v>
      </c>
      <c r="L7" s="57">
        <v>20000</v>
      </c>
      <c r="M7" s="57">
        <v>20000</v>
      </c>
      <c r="N7" s="57">
        <v>21055</v>
      </c>
      <c r="O7" s="78" t="str">
        <f>VLOOKUP(N7,'#材料'!A:B,2,FALSE)</f>
        <v>吕布碎片</v>
      </c>
      <c r="P7" s="57">
        <v>20</v>
      </c>
    </row>
    <row r="8" spans="1:16" s="57" customFormat="1">
      <c r="F8" s="58"/>
      <c r="G8" s="58"/>
      <c r="N8" s="57">
        <v>21055</v>
      </c>
      <c r="O8" s="78" t="str">
        <f>VLOOKUP(N8,'#材料'!A:B,2,FALSE)</f>
        <v>吕布碎片</v>
      </c>
      <c r="P8" s="57">
        <v>30</v>
      </c>
    </row>
    <row r="9" spans="1:16" s="57" customFormat="1">
      <c r="F9" s="58"/>
      <c r="G9" s="58"/>
      <c r="I9" s="57">
        <v>5</v>
      </c>
      <c r="J9" s="57" t="s">
        <v>714</v>
      </c>
      <c r="L9" s="57">
        <v>30000</v>
      </c>
      <c r="M9" s="57">
        <v>30000</v>
      </c>
      <c r="N9" s="57">
        <v>21055</v>
      </c>
      <c r="O9" s="78" t="str">
        <f>VLOOKUP(N9,'#材料'!A:B,2,FALSE)</f>
        <v>吕布碎片</v>
      </c>
      <c r="P9" s="57">
        <v>40</v>
      </c>
    </row>
    <row r="10" spans="1:16" s="57" customFormat="1">
      <c r="F10" s="58"/>
      <c r="G10" s="58"/>
      <c r="N10" s="76">
        <v>24101</v>
      </c>
      <c r="O10" s="68" t="str">
        <f>VLOOKUP(N10,'#材料'!A:B,2,FALSE)</f>
        <v>普通技能石</v>
      </c>
      <c r="P10" s="77">
        <v>20</v>
      </c>
    </row>
    <row r="11" spans="1:16" s="57" customFormat="1">
      <c r="F11" s="58"/>
      <c r="G11" s="58"/>
      <c r="I11" s="57">
        <v>6</v>
      </c>
      <c r="J11" s="57" t="s">
        <v>713</v>
      </c>
      <c r="L11" s="57">
        <v>50000</v>
      </c>
      <c r="M11" s="57">
        <v>50000</v>
      </c>
      <c r="N11" s="65">
        <v>24101</v>
      </c>
      <c r="O11" s="61" t="str">
        <f>VLOOKUP(N11,'#材料'!A:B,2,FALSE)</f>
        <v>普通技能石</v>
      </c>
      <c r="P11" s="61">
        <v>30</v>
      </c>
    </row>
    <row r="12" spans="1:16" s="57" customFormat="1">
      <c r="F12" s="58"/>
      <c r="G12" s="58"/>
      <c r="N12" s="65">
        <v>24101</v>
      </c>
      <c r="O12" s="61" t="str">
        <f>VLOOKUP(N12,'#材料'!A:B,2,FALSE)</f>
        <v>普通技能石</v>
      </c>
      <c r="P12" s="61">
        <v>30</v>
      </c>
    </row>
    <row r="13" spans="1:16" s="57" customFormat="1">
      <c r="F13" s="58"/>
      <c r="G13" s="58"/>
      <c r="I13" s="57">
        <v>7</v>
      </c>
      <c r="J13" s="57" t="s">
        <v>1095</v>
      </c>
      <c r="L13" s="57">
        <v>80000</v>
      </c>
      <c r="M13" s="57">
        <v>80000</v>
      </c>
      <c r="N13" s="11">
        <v>24102</v>
      </c>
      <c r="O13" s="61" t="str">
        <f>VLOOKUP(N13,'#材料'!A:B,2,FALSE)</f>
        <v>史诗技能石</v>
      </c>
      <c r="P13" s="33">
        <v>20</v>
      </c>
    </row>
    <row r="14" spans="1:16" s="57" customFormat="1">
      <c r="F14" s="58"/>
      <c r="G14" s="58"/>
      <c r="N14" s="65">
        <v>24102</v>
      </c>
      <c r="O14" s="61" t="str">
        <f>VLOOKUP(N14,'#材料'!A:B,2,FALSE)</f>
        <v>史诗技能石</v>
      </c>
      <c r="P14" s="61">
        <v>20</v>
      </c>
    </row>
    <row r="15" spans="1:16" s="68" customFormat="1">
      <c r="A15" s="68">
        <v>444</v>
      </c>
      <c r="B15" s="68" t="s">
        <v>4096</v>
      </c>
      <c r="C15" s="68">
        <v>20</v>
      </c>
      <c r="D15" s="68" t="s">
        <v>4094</v>
      </c>
      <c r="F15" s="69" t="s">
        <v>4102</v>
      </c>
      <c r="G15" s="69" t="s">
        <v>4101</v>
      </c>
      <c r="H15" s="72">
        <v>29027</v>
      </c>
      <c r="I15" s="68">
        <v>1</v>
      </c>
      <c r="J15" s="68" t="str">
        <f t="shared" ref="J15:J21" si="0">"消耗"&amp;L15&amp;"个金杯兑换"</f>
        <v>消耗30个金杯兑换</v>
      </c>
      <c r="K15" s="68">
        <v>-1</v>
      </c>
      <c r="L15" s="68">
        <v>30</v>
      </c>
      <c r="M15" s="68">
        <v>30</v>
      </c>
      <c r="N15" s="65">
        <v>24102</v>
      </c>
      <c r="O15" s="61" t="str">
        <f>VLOOKUP(N15,'#材料'!A:B,2,FALSE)</f>
        <v>史诗技能石</v>
      </c>
      <c r="P15" s="61">
        <v>20</v>
      </c>
    </row>
    <row r="16" spans="1:16" s="57" customFormat="1">
      <c r="G16" s="73"/>
      <c r="I16" s="57">
        <v>2</v>
      </c>
      <c r="J16" s="61" t="str">
        <f t="shared" si="0"/>
        <v>消耗60个金杯兑换</v>
      </c>
      <c r="K16" s="57">
        <v>-1</v>
      </c>
      <c r="L16" s="57">
        <v>60</v>
      </c>
      <c r="M16" s="57">
        <v>60</v>
      </c>
      <c r="N16" s="11">
        <v>24103</v>
      </c>
      <c r="O16" s="61" t="str">
        <f>VLOOKUP(N16,'#材料'!A:B,2,FALSE)</f>
        <v>传说技能石</v>
      </c>
      <c r="P16" s="33">
        <v>20</v>
      </c>
    </row>
    <row r="17" spans="1:16" s="57" customFormat="1">
      <c r="G17" s="73"/>
      <c r="I17" s="57">
        <v>3</v>
      </c>
      <c r="J17" s="61" t="str">
        <f t="shared" si="0"/>
        <v>消耗90个金杯兑换</v>
      </c>
      <c r="K17" s="57">
        <v>-1</v>
      </c>
      <c r="L17" s="57">
        <v>90</v>
      </c>
      <c r="M17" s="57">
        <v>90</v>
      </c>
      <c r="N17" s="65">
        <v>24103</v>
      </c>
      <c r="O17" s="61" t="str">
        <f>VLOOKUP(N17,'#材料'!A:B,2,FALSE)</f>
        <v>传说技能石</v>
      </c>
      <c r="P17" s="61">
        <v>10</v>
      </c>
    </row>
    <row r="18" spans="1:16" s="57" customFormat="1">
      <c r="G18" s="73"/>
      <c r="I18" s="57">
        <v>4</v>
      </c>
      <c r="J18" s="61" t="str">
        <f t="shared" si="0"/>
        <v>消耗120个金杯兑换</v>
      </c>
      <c r="K18" s="57">
        <v>3</v>
      </c>
      <c r="L18" s="57">
        <v>120</v>
      </c>
      <c r="M18" s="57">
        <v>120</v>
      </c>
      <c r="N18" s="65">
        <v>24103</v>
      </c>
      <c r="O18" s="61" t="str">
        <f>VLOOKUP(N18,'#材料'!A:B,2,FALSE)</f>
        <v>传说技能石</v>
      </c>
      <c r="P18" s="61">
        <v>10</v>
      </c>
    </row>
    <row r="19" spans="1:16" s="57" customFormat="1">
      <c r="G19" s="73"/>
      <c r="I19" s="57">
        <v>5</v>
      </c>
      <c r="J19" s="61" t="str">
        <f t="shared" si="0"/>
        <v>消耗150个金杯兑换</v>
      </c>
      <c r="K19" s="57">
        <v>3</v>
      </c>
      <c r="L19" s="57">
        <v>150</v>
      </c>
      <c r="M19" s="57">
        <v>150</v>
      </c>
      <c r="N19" s="11">
        <v>24104</v>
      </c>
      <c r="O19" s="61" t="str">
        <f>VLOOKUP(N19,'#材料'!A:B,2,FALSE)</f>
        <v>神话技能石</v>
      </c>
      <c r="P19" s="33">
        <v>20</v>
      </c>
    </row>
    <row r="20" spans="1:16" s="57" customFormat="1">
      <c r="G20" s="73"/>
      <c r="I20" s="57">
        <v>6</v>
      </c>
      <c r="J20" s="61" t="str">
        <f t="shared" si="0"/>
        <v>消耗888个金杯兑换</v>
      </c>
      <c r="K20" s="57">
        <v>1</v>
      </c>
      <c r="L20" s="57">
        <v>888</v>
      </c>
      <c r="M20" s="57">
        <v>888</v>
      </c>
      <c r="N20" s="65">
        <v>24104</v>
      </c>
      <c r="O20" s="61" t="str">
        <f>VLOOKUP(N20,'#材料'!A:B,2,FALSE)</f>
        <v>神话技能石</v>
      </c>
      <c r="P20" s="61">
        <v>10</v>
      </c>
    </row>
    <row r="21" spans="1:16" s="57" customFormat="1">
      <c r="G21" s="73"/>
      <c r="I21" s="57">
        <v>7</v>
      </c>
      <c r="J21" s="61" t="str">
        <f t="shared" si="0"/>
        <v>消耗100个金杯兑换</v>
      </c>
      <c r="K21" s="57">
        <v>-1</v>
      </c>
      <c r="L21" s="57">
        <v>100</v>
      </c>
      <c r="M21" s="57">
        <v>100</v>
      </c>
      <c r="N21" s="66">
        <v>28001</v>
      </c>
      <c r="O21" s="59" t="str">
        <f>VLOOKUP(N21,'#材料'!A:B,2,FALSE)</f>
        <v>副本钥匙</v>
      </c>
      <c r="P21" s="59">
        <v>10</v>
      </c>
    </row>
    <row r="22" spans="1:16" s="68" customFormat="1">
      <c r="A22" s="68">
        <v>445</v>
      </c>
      <c r="B22" s="68" t="s">
        <v>4097</v>
      </c>
      <c r="C22" s="68">
        <v>20</v>
      </c>
      <c r="D22" s="68" t="s">
        <v>4095</v>
      </c>
      <c r="F22" s="69" t="s">
        <v>4102</v>
      </c>
      <c r="G22" s="69" t="s">
        <v>4101</v>
      </c>
      <c r="H22" s="72">
        <v>29026</v>
      </c>
      <c r="I22" s="68">
        <v>1</v>
      </c>
      <c r="J22" s="68" t="str">
        <f t="shared" ref="J22:J29" si="1">"消耗"&amp;L22&amp;"个宝石兑换"</f>
        <v>消耗100个宝石兑换</v>
      </c>
      <c r="K22" s="68">
        <v>-1</v>
      </c>
      <c r="L22" s="68">
        <v>100</v>
      </c>
      <c r="M22" s="68">
        <v>100</v>
      </c>
      <c r="N22" s="63">
        <v>28001</v>
      </c>
      <c r="O22" s="61" t="str">
        <f>VLOOKUP(N22,'#材料'!A:B,2,FALSE)</f>
        <v>副本钥匙</v>
      </c>
      <c r="P22" s="61">
        <v>20</v>
      </c>
    </row>
    <row r="23" spans="1:16" s="57" customFormat="1">
      <c r="G23" s="73"/>
      <c r="I23" s="57">
        <v>2</v>
      </c>
      <c r="J23" s="61" t="str">
        <f t="shared" si="1"/>
        <v>消耗300个宝石兑换</v>
      </c>
      <c r="K23" s="57">
        <v>5</v>
      </c>
      <c r="L23" s="57">
        <v>300</v>
      </c>
      <c r="M23" s="57">
        <v>300</v>
      </c>
      <c r="N23" s="63">
        <v>28001</v>
      </c>
      <c r="O23" s="61" t="str">
        <f>VLOOKUP(N23,'#材料'!A:B,2,FALSE)</f>
        <v>副本钥匙</v>
      </c>
      <c r="P23" s="61">
        <v>30</v>
      </c>
    </row>
    <row r="24" spans="1:16" s="57" customFormat="1">
      <c r="G24" s="73"/>
      <c r="I24" s="57">
        <v>3</v>
      </c>
      <c r="J24" s="61" t="str">
        <f t="shared" si="1"/>
        <v>消耗500个宝石兑换</v>
      </c>
      <c r="K24" s="57">
        <v>3</v>
      </c>
      <c r="L24" s="57">
        <v>500</v>
      </c>
      <c r="M24" s="57">
        <v>500</v>
      </c>
      <c r="N24" s="63">
        <v>28001</v>
      </c>
      <c r="O24" s="61" t="str">
        <f>VLOOKUP(N24,'#材料'!A:B,2,FALSE)</f>
        <v>副本钥匙</v>
      </c>
      <c r="P24" s="61">
        <v>40</v>
      </c>
    </row>
    <row r="25" spans="1:16" s="57" customFormat="1">
      <c r="G25" s="73"/>
      <c r="I25" s="57">
        <v>4</v>
      </c>
      <c r="J25" s="61" t="str">
        <f t="shared" si="1"/>
        <v>消耗1000个宝石兑换</v>
      </c>
      <c r="K25" s="57">
        <v>1</v>
      </c>
      <c r="L25" s="57">
        <v>1000</v>
      </c>
      <c r="M25" s="57">
        <v>1000</v>
      </c>
      <c r="N25" s="63">
        <v>28001</v>
      </c>
      <c r="O25" s="61" t="str">
        <f>VLOOKUP(N25,'#材料'!A:B,2,FALSE)</f>
        <v>副本钥匙</v>
      </c>
      <c r="P25" s="61">
        <v>60</v>
      </c>
    </row>
    <row r="26" spans="1:16" s="57" customFormat="1">
      <c r="G26" s="73"/>
      <c r="I26" s="57">
        <v>5</v>
      </c>
      <c r="J26" s="61" t="str">
        <f t="shared" si="1"/>
        <v>消耗200个宝石兑换</v>
      </c>
      <c r="K26" s="57">
        <v>-1</v>
      </c>
      <c r="L26" s="57">
        <v>200</v>
      </c>
      <c r="M26" s="57">
        <v>200</v>
      </c>
      <c r="N26" s="63">
        <v>28001</v>
      </c>
      <c r="O26" s="61" t="str">
        <f>VLOOKUP(N26,'#材料'!A:B,2,FALSE)</f>
        <v>副本钥匙</v>
      </c>
      <c r="P26" s="61">
        <v>80</v>
      </c>
    </row>
    <row r="27" spans="1:16" s="57" customFormat="1">
      <c r="G27" s="73"/>
      <c r="I27" s="57">
        <v>6</v>
      </c>
      <c r="J27" s="61" t="str">
        <f t="shared" si="1"/>
        <v>消耗250个宝石兑换</v>
      </c>
      <c r="K27" s="57">
        <v>1</v>
      </c>
      <c r="L27" s="57">
        <v>250</v>
      </c>
      <c r="M27" s="57">
        <v>250</v>
      </c>
      <c r="N27" s="63">
        <v>28001</v>
      </c>
      <c r="O27" s="61" t="str">
        <f>VLOOKUP(N27,'#材料'!A:B,2,FALSE)</f>
        <v>副本钥匙</v>
      </c>
      <c r="P27" s="61">
        <v>100</v>
      </c>
    </row>
    <row r="28" spans="1:16" s="57" customFormat="1">
      <c r="F28" s="58"/>
      <c r="G28" s="58"/>
      <c r="I28" s="57">
        <v>7</v>
      </c>
      <c r="J28" s="61" t="str">
        <f t="shared" si="1"/>
        <v>消耗100个宝石兑换</v>
      </c>
      <c r="K28" s="57">
        <v>10</v>
      </c>
      <c r="L28" s="57">
        <v>100</v>
      </c>
      <c r="M28" s="57">
        <v>100</v>
      </c>
      <c r="N28">
        <v>28201</v>
      </c>
      <c r="O28" s="61" t="str">
        <f>VLOOKUP(N28,'#材料'!A:B,2,FALSE)</f>
        <v>深渊票</v>
      </c>
      <c r="P28" s="33">
        <v>100</v>
      </c>
    </row>
    <row r="29" spans="1:16" s="57" customFormat="1">
      <c r="F29" s="58"/>
      <c r="G29" s="58"/>
      <c r="I29" s="57">
        <v>8</v>
      </c>
      <c r="J29" s="61" t="str">
        <f t="shared" si="1"/>
        <v>消耗100个宝石兑换</v>
      </c>
      <c r="K29" s="74">
        <v>10</v>
      </c>
      <c r="L29" s="74">
        <v>100</v>
      </c>
      <c r="M29" s="74">
        <v>100</v>
      </c>
      <c r="N29" s="63">
        <v>29021</v>
      </c>
      <c r="O29" s="61" t="str">
        <f>VLOOKUP(N29,'#材料'!A:B,2,FALSE)</f>
        <v>石像</v>
      </c>
      <c r="P29" s="63">
        <v>30</v>
      </c>
    </row>
    <row r="30" spans="1:16" s="59" customFormat="1">
      <c r="A30" s="59">
        <v>448</v>
      </c>
      <c r="B30" s="59" t="s">
        <v>1078</v>
      </c>
      <c r="C30" s="59">
        <v>22</v>
      </c>
      <c r="D30" s="59" t="s">
        <v>4015</v>
      </c>
      <c r="F30" s="60" t="s">
        <v>4740</v>
      </c>
      <c r="G30" s="60" t="s">
        <v>4741</v>
      </c>
      <c r="I30" s="59">
        <v>1</v>
      </c>
      <c r="J30" s="59" t="s">
        <v>430</v>
      </c>
      <c r="L30" s="59">
        <v>1</v>
      </c>
      <c r="M30" s="59">
        <v>1</v>
      </c>
      <c r="N30" s="63">
        <v>29022</v>
      </c>
      <c r="O30" s="61" t="str">
        <f>VLOOKUP(N30,'#材料'!A:B,2,FALSE)</f>
        <v>雷电之核</v>
      </c>
      <c r="P30" s="63">
        <v>10</v>
      </c>
    </row>
    <row r="31" spans="1:16" s="61" customFormat="1">
      <c r="F31" s="62"/>
      <c r="G31" s="62"/>
      <c r="N31" s="66">
        <v>32103</v>
      </c>
      <c r="O31" s="59" t="str">
        <f>VLOOKUP(N31,'#材料'!A:B,2,FALSE)</f>
        <v>3星英雄箱</v>
      </c>
      <c r="P31" s="59">
        <v>1</v>
      </c>
    </row>
    <row r="32" spans="1:16" s="61" customFormat="1">
      <c r="F32" s="62"/>
      <c r="G32" s="62"/>
      <c r="I32" s="61">
        <v>2</v>
      </c>
      <c r="J32" s="61" t="s">
        <v>718</v>
      </c>
      <c r="L32" s="61">
        <v>2</v>
      </c>
      <c r="M32" s="61">
        <v>2</v>
      </c>
      <c r="N32" s="63">
        <v>32103</v>
      </c>
      <c r="O32" s="61" t="str">
        <f>VLOOKUP(N32,'#材料'!A:B,2,FALSE)</f>
        <v>3星英雄箱</v>
      </c>
      <c r="P32" s="61">
        <v>2</v>
      </c>
    </row>
    <row r="33" spans="1:16" s="61" customFormat="1">
      <c r="F33" s="62"/>
      <c r="G33" s="62"/>
      <c r="N33" s="63">
        <v>32103</v>
      </c>
      <c r="O33" s="61" t="str">
        <f>VLOOKUP(N33,'#材料'!A:B,2,FALSE)</f>
        <v>3星英雄箱</v>
      </c>
      <c r="P33" s="61">
        <v>3</v>
      </c>
    </row>
    <row r="34" spans="1:16" s="61" customFormat="1">
      <c r="F34" s="62"/>
      <c r="G34" s="62"/>
      <c r="I34" s="61">
        <v>3</v>
      </c>
      <c r="J34" s="61" t="s">
        <v>697</v>
      </c>
      <c r="L34" s="61">
        <v>3</v>
      </c>
      <c r="M34" s="61">
        <v>3</v>
      </c>
      <c r="N34" s="63">
        <v>32103</v>
      </c>
      <c r="O34" s="61" t="str">
        <f>VLOOKUP(N34,'#材料'!A:B,2,FALSE)</f>
        <v>3星英雄箱</v>
      </c>
      <c r="P34" s="61">
        <v>4</v>
      </c>
    </row>
    <row r="35" spans="1:16" s="61" customFormat="1">
      <c r="F35" s="62"/>
      <c r="G35" s="62"/>
      <c r="N35" s="63">
        <v>32103</v>
      </c>
      <c r="O35" s="61" t="str">
        <f>VLOOKUP(N35,'#材料'!A:B,2,FALSE)</f>
        <v>3星英雄箱</v>
      </c>
      <c r="P35" s="61">
        <v>6</v>
      </c>
    </row>
    <row r="36" spans="1:16" s="61" customFormat="1">
      <c r="F36" s="62"/>
      <c r="G36" s="62"/>
      <c r="I36" s="61">
        <v>4</v>
      </c>
      <c r="J36" s="61" t="s">
        <v>4011</v>
      </c>
      <c r="L36" s="61">
        <v>4</v>
      </c>
      <c r="M36" s="61">
        <v>4</v>
      </c>
      <c r="N36" s="63">
        <v>32103</v>
      </c>
      <c r="O36" s="61" t="str">
        <f>VLOOKUP(N36,'#材料'!A:B,2,FALSE)</f>
        <v>3星英雄箱</v>
      </c>
      <c r="P36" s="61">
        <v>8</v>
      </c>
    </row>
    <row r="37" spans="1:16" s="61" customFormat="1">
      <c r="F37" s="62"/>
      <c r="G37" s="62"/>
      <c r="N37" s="63">
        <v>32103</v>
      </c>
      <c r="O37" s="61" t="str">
        <f>VLOOKUP(N37,'#材料'!A:B,2,FALSE)</f>
        <v>3星英雄箱</v>
      </c>
      <c r="P37" s="61">
        <v>10</v>
      </c>
    </row>
    <row r="38" spans="1:16" s="61" customFormat="1">
      <c r="F38" s="62"/>
      <c r="G38" s="62"/>
      <c r="I38" s="61">
        <v>5</v>
      </c>
      <c r="J38" s="61" t="s">
        <v>4012</v>
      </c>
      <c r="L38" s="61">
        <v>6</v>
      </c>
      <c r="M38" s="61">
        <v>6</v>
      </c>
      <c r="N38" s="72">
        <v>33001</v>
      </c>
      <c r="O38" s="68" t="str">
        <f>VLOOKUP(N38,'#材料'!A:B,2,FALSE)</f>
        <v>普通进阶箱</v>
      </c>
      <c r="P38" s="70">
        <v>10</v>
      </c>
    </row>
    <row r="39" spans="1:16" s="57" customFormat="1">
      <c r="F39" s="58"/>
      <c r="G39" s="58"/>
      <c r="N39" s="65">
        <v>33001</v>
      </c>
      <c r="O39" s="61" t="str">
        <f>VLOOKUP(N39,'#材料'!A:B,2,FALSE)</f>
        <v>普通进阶箱</v>
      </c>
      <c r="P39" s="61">
        <v>10</v>
      </c>
    </row>
    <row r="40" spans="1:16" s="57" customFormat="1">
      <c r="F40" s="58"/>
      <c r="G40" s="58"/>
      <c r="I40" s="57">
        <v>6</v>
      </c>
      <c r="J40" s="61" t="s">
        <v>4013</v>
      </c>
      <c r="L40" s="57">
        <v>8</v>
      </c>
      <c r="M40" s="57">
        <v>8</v>
      </c>
      <c r="N40" s="73">
        <v>33002</v>
      </c>
      <c r="O40" s="61" t="str">
        <f>VLOOKUP(N40,'#材料'!A:B,2,FALSE)</f>
        <v>优秀进阶箱</v>
      </c>
      <c r="P40" s="63">
        <v>10</v>
      </c>
    </row>
    <row r="41" spans="1:16" s="57" customFormat="1">
      <c r="F41" s="58"/>
      <c r="G41" s="58"/>
      <c r="N41" s="65">
        <v>33002</v>
      </c>
      <c r="O41" s="61" t="str">
        <f>VLOOKUP(N41,'#材料'!A:B,2,FALSE)</f>
        <v>优秀进阶箱</v>
      </c>
      <c r="P41" s="61">
        <v>10</v>
      </c>
    </row>
    <row r="42" spans="1:16" s="57" customFormat="1">
      <c r="F42" s="58"/>
      <c r="G42" s="58"/>
      <c r="I42" s="57">
        <v>7</v>
      </c>
      <c r="J42" s="61" t="s">
        <v>719</v>
      </c>
      <c r="L42" s="57">
        <v>10</v>
      </c>
      <c r="M42" s="57">
        <v>10</v>
      </c>
      <c r="N42" s="73">
        <v>33003</v>
      </c>
      <c r="O42" s="61" t="str">
        <f>VLOOKUP(N42,'#材料'!A:B,2,FALSE)</f>
        <v>精良进阶箱</v>
      </c>
      <c r="P42" s="63">
        <v>10</v>
      </c>
    </row>
    <row r="43" spans="1:16" s="57" customFormat="1">
      <c r="F43" s="58"/>
      <c r="G43" s="58"/>
      <c r="N43" s="65">
        <v>33003</v>
      </c>
      <c r="O43" s="61" t="str">
        <f>VLOOKUP(N43,'#材料'!A:B,2,FALSE)</f>
        <v>精良进阶箱</v>
      </c>
      <c r="P43" s="61">
        <v>10</v>
      </c>
    </row>
    <row r="44" spans="1:16" s="59" customFormat="1">
      <c r="A44" s="59">
        <v>449</v>
      </c>
      <c r="B44" s="59" t="s">
        <v>1795</v>
      </c>
      <c r="C44" s="59">
        <v>38</v>
      </c>
      <c r="D44" s="75" t="s">
        <v>1796</v>
      </c>
      <c r="F44" s="60" t="s">
        <v>4740</v>
      </c>
      <c r="G44" s="60" t="s">
        <v>4741</v>
      </c>
      <c r="I44" s="59">
        <v>1</v>
      </c>
      <c r="J44" s="59" t="s">
        <v>1789</v>
      </c>
      <c r="L44" s="59">
        <v>5</v>
      </c>
      <c r="M44" s="59">
        <v>5</v>
      </c>
      <c r="N44" s="65">
        <v>33003</v>
      </c>
      <c r="O44" s="61" t="str">
        <f>VLOOKUP(N44,'#材料'!A:B,2,FALSE)</f>
        <v>精良进阶箱</v>
      </c>
      <c r="P44" s="61">
        <v>10</v>
      </c>
    </row>
    <row r="45" spans="1:16" s="57" customFormat="1">
      <c r="F45" s="58"/>
      <c r="G45" s="58"/>
      <c r="J45" s="61"/>
      <c r="N45" s="73">
        <v>33004</v>
      </c>
      <c r="O45" s="61" t="str">
        <f>VLOOKUP(N45,'#材料'!A:B,2,FALSE)</f>
        <v>史诗进阶箱</v>
      </c>
      <c r="P45" s="63">
        <v>10</v>
      </c>
    </row>
    <row r="46" spans="1:16" s="57" customFormat="1">
      <c r="F46" s="58"/>
      <c r="G46" s="58"/>
      <c r="I46" s="57">
        <v>2</v>
      </c>
      <c r="J46" s="61" t="s">
        <v>1790</v>
      </c>
      <c r="L46" s="57">
        <v>10</v>
      </c>
      <c r="M46" s="57">
        <v>10</v>
      </c>
      <c r="N46" s="65">
        <v>33004</v>
      </c>
      <c r="O46" s="61" t="str">
        <f>VLOOKUP(N46,'#材料'!A:B,2,FALSE)</f>
        <v>史诗进阶箱</v>
      </c>
      <c r="P46" s="61">
        <v>10</v>
      </c>
    </row>
    <row r="47" spans="1:16" s="57" customFormat="1">
      <c r="F47" s="58"/>
      <c r="G47" s="58"/>
      <c r="J47" s="61"/>
      <c r="N47" s="65">
        <v>33004</v>
      </c>
      <c r="O47" s="61" t="str">
        <f>VLOOKUP(N47,'#材料'!A:B,2,FALSE)</f>
        <v>史诗进阶箱</v>
      </c>
      <c r="P47" s="61">
        <v>10</v>
      </c>
    </row>
    <row r="48" spans="1:16" s="57" customFormat="1">
      <c r="F48" s="58"/>
      <c r="G48" s="58"/>
      <c r="I48" s="57">
        <v>3</v>
      </c>
      <c r="J48" s="61" t="s">
        <v>1791</v>
      </c>
      <c r="L48" s="57">
        <v>20</v>
      </c>
      <c r="M48" s="57">
        <v>20</v>
      </c>
      <c r="N48" s="73">
        <v>33005</v>
      </c>
      <c r="O48" s="61" t="str">
        <f>VLOOKUP(N48,'#材料'!A:B,2,FALSE)</f>
        <v>传说进阶箱</v>
      </c>
      <c r="P48" s="63">
        <v>10</v>
      </c>
    </row>
    <row r="49" spans="6:16" s="57" customFormat="1">
      <c r="F49" s="58"/>
      <c r="G49" s="58"/>
      <c r="J49" s="61"/>
      <c r="N49" s="65">
        <v>33005</v>
      </c>
      <c r="O49" s="61" t="str">
        <f>VLOOKUP(N49,'#材料'!A:B,2,FALSE)</f>
        <v>传说进阶箱</v>
      </c>
      <c r="P49" s="61">
        <v>10</v>
      </c>
    </row>
    <row r="50" spans="6:16" s="57" customFormat="1">
      <c r="F50" s="58"/>
      <c r="G50" s="58"/>
      <c r="I50" s="57">
        <v>4</v>
      </c>
      <c r="J50" s="61" t="s">
        <v>1792</v>
      </c>
      <c r="L50" s="57">
        <v>30</v>
      </c>
      <c r="M50" s="57">
        <v>30</v>
      </c>
      <c r="N50" s="63">
        <v>35203</v>
      </c>
      <c r="O50" s="61" t="str">
        <f>VLOOKUP(N50,'#材料'!A:B,2,FALSE)</f>
        <v>双子座宝箱</v>
      </c>
      <c r="P50" s="67">
        <v>5</v>
      </c>
    </row>
    <row r="51" spans="6:16" s="57" customFormat="1">
      <c r="F51" s="58"/>
      <c r="G51" s="58"/>
      <c r="J51" s="61"/>
      <c r="N51" s="63">
        <v>35203</v>
      </c>
      <c r="O51" s="61" t="str">
        <f>VLOOKUP(N51,'#材料'!A:B,2,FALSE)</f>
        <v>双子座宝箱</v>
      </c>
      <c r="P51" s="67">
        <v>10</v>
      </c>
    </row>
    <row r="52" spans="6:16" s="57" customFormat="1">
      <c r="F52" s="58"/>
      <c r="G52" s="58"/>
      <c r="I52" s="57">
        <v>5</v>
      </c>
      <c r="J52" s="61" t="s">
        <v>1793</v>
      </c>
      <c r="L52" s="57">
        <v>40</v>
      </c>
      <c r="M52" s="57">
        <v>40</v>
      </c>
      <c r="N52" s="63">
        <v>35203</v>
      </c>
      <c r="O52" s="61" t="str">
        <f>VLOOKUP(N52,'#材料'!A:B,2,FALSE)</f>
        <v>双子座宝箱</v>
      </c>
      <c r="P52" s="63">
        <v>10</v>
      </c>
    </row>
    <row r="53" spans="6:16" s="57" customFormat="1">
      <c r="F53" s="58"/>
      <c r="G53" s="58"/>
      <c r="J53" s="61"/>
      <c r="N53" s="63">
        <v>35203</v>
      </c>
      <c r="O53" s="61" t="str">
        <f>VLOOKUP(N53,'#材料'!A:B,2,FALSE)</f>
        <v>双子座宝箱</v>
      </c>
      <c r="P53" s="61">
        <v>20</v>
      </c>
    </row>
    <row r="54" spans="6:16" s="57" customFormat="1">
      <c r="F54" s="58"/>
      <c r="G54" s="58"/>
      <c r="I54" s="57">
        <v>6</v>
      </c>
      <c r="J54" s="61" t="s">
        <v>1801</v>
      </c>
      <c r="L54" s="57">
        <v>50</v>
      </c>
      <c r="M54" s="57">
        <v>50</v>
      </c>
      <c r="N54" s="63">
        <v>35203</v>
      </c>
      <c r="O54" s="61" t="str">
        <f>VLOOKUP(N54,'#材料'!A:B,2,FALSE)</f>
        <v>双子座宝箱</v>
      </c>
      <c r="P54" s="61">
        <v>30</v>
      </c>
    </row>
    <row r="55" spans="6:16" s="57" customFormat="1">
      <c r="F55" s="58"/>
      <c r="G55" s="58"/>
      <c r="N55" s="63">
        <v>35203</v>
      </c>
      <c r="O55" s="61" t="str">
        <f>VLOOKUP(N55,'#材料'!A:B,2,FALSE)</f>
        <v>双子座宝箱</v>
      </c>
      <c r="P55" s="57">
        <v>50</v>
      </c>
    </row>
    <row r="56" spans="6:16" s="57" customFormat="1">
      <c r="F56" s="58"/>
      <c r="G56" s="58"/>
      <c r="I56" s="57">
        <v>7</v>
      </c>
      <c r="J56" s="61" t="s">
        <v>1794</v>
      </c>
      <c r="L56" s="57">
        <v>60</v>
      </c>
      <c r="M56" s="57">
        <v>60</v>
      </c>
      <c r="N56" s="63">
        <v>35203</v>
      </c>
      <c r="O56" s="61" t="str">
        <f>VLOOKUP(N56,'#材料'!A:B,2,FALSE)</f>
        <v>双子座宝箱</v>
      </c>
      <c r="P56" s="63">
        <v>5</v>
      </c>
    </row>
    <row r="57" spans="6:16" s="57" customFormat="1">
      <c r="F57" s="58"/>
      <c r="G57" s="58"/>
      <c r="N57" s="63">
        <v>39011</v>
      </c>
      <c r="O57" s="61" t="str">
        <f>VLOOKUP(N57,'#材料'!A:B,2,FALSE)</f>
        <v>神话灵魂合成书</v>
      </c>
      <c r="P57" s="63">
        <v>1</v>
      </c>
    </row>
  </sheetData>
  <sortState ref="N2:P57">
    <sortCondition ref="N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143"/>
  <sheetViews>
    <sheetView workbookViewId="0">
      <selection activeCell="I23" sqref="I23"/>
    </sheetView>
  </sheetViews>
  <sheetFormatPr defaultColWidth="8.875" defaultRowHeight="14.25"/>
  <cols>
    <col min="3" max="3" width="32.125" bestFit="1" customWidth="1"/>
    <col min="5" max="5" width="23.625" bestFit="1" customWidth="1"/>
  </cols>
  <sheetData>
    <row r="1" spans="1:5">
      <c r="A1">
        <v>1</v>
      </c>
      <c r="B1" t="s">
        <v>225</v>
      </c>
      <c r="C1" t="s">
        <v>242</v>
      </c>
    </row>
    <row r="2" spans="1:5">
      <c r="A2">
        <v>2</v>
      </c>
      <c r="C2" s="23" t="s">
        <v>317</v>
      </c>
    </row>
    <row r="3" spans="1:5">
      <c r="A3">
        <v>3</v>
      </c>
      <c r="B3" t="s">
        <v>225</v>
      </c>
      <c r="C3" t="s">
        <v>243</v>
      </c>
    </row>
    <row r="4" spans="1:5">
      <c r="A4">
        <v>4</v>
      </c>
      <c r="C4" s="25" t="s">
        <v>337</v>
      </c>
      <c r="D4">
        <v>0</v>
      </c>
      <c r="E4" t="s">
        <v>221</v>
      </c>
    </row>
    <row r="5" spans="1:5">
      <c r="A5">
        <v>5</v>
      </c>
      <c r="B5" t="s">
        <v>225</v>
      </c>
      <c r="C5" t="s">
        <v>244</v>
      </c>
      <c r="D5">
        <v>10</v>
      </c>
      <c r="E5" t="s">
        <v>391</v>
      </c>
    </row>
    <row r="6" spans="1:5">
      <c r="A6">
        <v>6</v>
      </c>
      <c r="C6" s="25" t="s">
        <v>366</v>
      </c>
      <c r="D6">
        <v>11</v>
      </c>
      <c r="E6" t="s">
        <v>392</v>
      </c>
    </row>
    <row r="7" spans="1:5">
      <c r="A7">
        <v>7</v>
      </c>
      <c r="C7" s="22" t="s">
        <v>312</v>
      </c>
      <c r="D7">
        <v>12</v>
      </c>
      <c r="E7" t="s">
        <v>393</v>
      </c>
    </row>
    <row r="8" spans="1:5">
      <c r="A8">
        <v>8</v>
      </c>
      <c r="B8" t="s">
        <v>225</v>
      </c>
      <c r="C8" t="s">
        <v>245</v>
      </c>
      <c r="D8">
        <v>20</v>
      </c>
      <c r="E8" t="s">
        <v>394</v>
      </c>
    </row>
    <row r="9" spans="1:5">
      <c r="A9">
        <v>9</v>
      </c>
      <c r="C9" s="25" t="s">
        <v>367</v>
      </c>
      <c r="D9">
        <v>21</v>
      </c>
      <c r="E9" t="s">
        <v>395</v>
      </c>
    </row>
    <row r="10" spans="1:5">
      <c r="A10">
        <v>10</v>
      </c>
      <c r="C10" s="26" t="s">
        <v>342</v>
      </c>
      <c r="D10">
        <v>30</v>
      </c>
      <c r="E10" t="s">
        <v>396</v>
      </c>
    </row>
    <row r="11" spans="1:5">
      <c r="A11">
        <v>11</v>
      </c>
      <c r="B11" t="s">
        <v>225</v>
      </c>
      <c r="C11" t="s">
        <v>246</v>
      </c>
      <c r="D11">
        <v>40</v>
      </c>
      <c r="E11" t="s">
        <v>397</v>
      </c>
    </row>
    <row r="12" spans="1:5">
      <c r="A12">
        <v>12</v>
      </c>
      <c r="C12" s="25" t="s">
        <v>368</v>
      </c>
      <c r="D12">
        <v>41</v>
      </c>
      <c r="E12" t="s">
        <v>398</v>
      </c>
    </row>
    <row r="13" spans="1:5">
      <c r="A13">
        <v>13</v>
      </c>
      <c r="C13" s="23" t="s">
        <v>318</v>
      </c>
      <c r="D13">
        <v>42</v>
      </c>
      <c r="E13" t="s">
        <v>399</v>
      </c>
    </row>
    <row r="14" spans="1:5">
      <c r="A14">
        <v>14</v>
      </c>
      <c r="B14" t="s">
        <v>225</v>
      </c>
      <c r="C14" t="s">
        <v>247</v>
      </c>
      <c r="D14">
        <v>50</v>
      </c>
      <c r="E14" t="s">
        <v>222</v>
      </c>
    </row>
    <row r="15" spans="1:5">
      <c r="A15">
        <v>15</v>
      </c>
      <c r="C15" s="21" t="s">
        <v>320</v>
      </c>
      <c r="D15">
        <v>60</v>
      </c>
      <c r="E15" t="s">
        <v>400</v>
      </c>
    </row>
    <row r="16" spans="1:5">
      <c r="A16">
        <v>16</v>
      </c>
      <c r="B16" t="s">
        <v>225</v>
      </c>
      <c r="C16" t="s">
        <v>248</v>
      </c>
    </row>
    <row r="17" spans="1:3">
      <c r="A17">
        <v>17</v>
      </c>
      <c r="C17" s="24" t="s">
        <v>336</v>
      </c>
    </row>
    <row r="18" spans="1:3">
      <c r="A18">
        <v>18</v>
      </c>
      <c r="B18" t="s">
        <v>225</v>
      </c>
      <c r="C18" t="s">
        <v>249</v>
      </c>
    </row>
    <row r="19" spans="1:3">
      <c r="A19">
        <v>19</v>
      </c>
      <c r="C19" s="19" t="s">
        <v>226</v>
      </c>
    </row>
    <row r="20" spans="1:3">
      <c r="A20">
        <v>20</v>
      </c>
      <c r="B20" t="s">
        <v>225</v>
      </c>
      <c r="C20" t="s">
        <v>250</v>
      </c>
    </row>
    <row r="21" spans="1:3">
      <c r="A21">
        <v>21</v>
      </c>
      <c r="C21" s="24" t="s">
        <v>335</v>
      </c>
    </row>
    <row r="22" spans="1:3">
      <c r="A22">
        <v>22</v>
      </c>
      <c r="B22" t="s">
        <v>225</v>
      </c>
      <c r="C22" t="s">
        <v>251</v>
      </c>
    </row>
    <row r="23" spans="1:3">
      <c r="A23">
        <v>23</v>
      </c>
      <c r="C23" s="28" t="s">
        <v>356</v>
      </c>
    </row>
    <row r="24" spans="1:3">
      <c r="A24">
        <v>24</v>
      </c>
      <c r="B24" t="s">
        <v>225</v>
      </c>
      <c r="C24" t="s">
        <v>252</v>
      </c>
    </row>
    <row r="25" spans="1:3">
      <c r="A25">
        <v>25</v>
      </c>
      <c r="C25" s="26" t="s">
        <v>365</v>
      </c>
    </row>
    <row r="26" spans="1:3">
      <c r="A26">
        <v>26</v>
      </c>
      <c r="B26" t="s">
        <v>225</v>
      </c>
      <c r="C26" t="s">
        <v>253</v>
      </c>
    </row>
    <row r="27" spans="1:3">
      <c r="A27">
        <v>27</v>
      </c>
      <c r="C27" s="7" t="s">
        <v>357</v>
      </c>
    </row>
    <row r="28" spans="1:3">
      <c r="A28">
        <v>28</v>
      </c>
      <c r="B28" t="s">
        <v>225</v>
      </c>
      <c r="C28" t="s">
        <v>254</v>
      </c>
    </row>
    <row r="29" spans="1:3">
      <c r="A29">
        <v>29</v>
      </c>
      <c r="C29" s="21" t="s">
        <v>321</v>
      </c>
    </row>
    <row r="30" spans="1:3">
      <c r="A30">
        <v>30</v>
      </c>
      <c r="B30" t="s">
        <v>225</v>
      </c>
      <c r="C30" t="s">
        <v>255</v>
      </c>
    </row>
    <row r="31" spans="1:3">
      <c r="A31">
        <v>31</v>
      </c>
      <c r="C31" s="24" t="s">
        <v>334</v>
      </c>
    </row>
    <row r="32" spans="1:3">
      <c r="A32">
        <v>32</v>
      </c>
      <c r="B32" t="s">
        <v>225</v>
      </c>
      <c r="C32" t="s">
        <v>256</v>
      </c>
    </row>
    <row r="33" spans="1:3">
      <c r="A33">
        <v>33</v>
      </c>
      <c r="C33" s="22" t="s">
        <v>313</v>
      </c>
    </row>
    <row r="34" spans="1:3">
      <c r="A34">
        <v>34</v>
      </c>
      <c r="B34" t="s">
        <v>225</v>
      </c>
      <c r="C34" t="s">
        <v>257</v>
      </c>
    </row>
    <row r="35" spans="1:3">
      <c r="A35">
        <v>35</v>
      </c>
      <c r="C35" s="23" t="s">
        <v>319</v>
      </c>
    </row>
    <row r="36" spans="1:3">
      <c r="A36">
        <v>36</v>
      </c>
      <c r="B36" t="s">
        <v>225</v>
      </c>
      <c r="C36" t="s">
        <v>258</v>
      </c>
    </row>
    <row r="37" spans="1:3">
      <c r="A37">
        <v>37</v>
      </c>
      <c r="C37" s="7" t="s">
        <v>363</v>
      </c>
    </row>
    <row r="38" spans="1:3">
      <c r="A38">
        <v>38</v>
      </c>
      <c r="B38" t="s">
        <v>225</v>
      </c>
      <c r="C38" t="s">
        <v>259</v>
      </c>
    </row>
    <row r="39" spans="1:3">
      <c r="A39">
        <v>39</v>
      </c>
      <c r="C39" s="28" t="s">
        <v>364</v>
      </c>
    </row>
    <row r="40" spans="1:3">
      <c r="A40">
        <v>40</v>
      </c>
      <c r="B40" t="s">
        <v>225</v>
      </c>
      <c r="C40" t="s">
        <v>260</v>
      </c>
    </row>
    <row r="41" spans="1:3">
      <c r="A41">
        <v>41</v>
      </c>
      <c r="C41" s="19" t="s">
        <v>227</v>
      </c>
    </row>
    <row r="42" spans="1:3">
      <c r="A42">
        <v>42</v>
      </c>
      <c r="B42" t="s">
        <v>225</v>
      </c>
      <c r="C42" t="s">
        <v>261</v>
      </c>
    </row>
    <row r="43" spans="1:3">
      <c r="A43">
        <v>43</v>
      </c>
      <c r="C43" s="24" t="s">
        <v>333</v>
      </c>
    </row>
    <row r="44" spans="1:3">
      <c r="A44">
        <v>44</v>
      </c>
      <c r="B44" t="s">
        <v>225</v>
      </c>
      <c r="C44" t="s">
        <v>262</v>
      </c>
    </row>
    <row r="45" spans="1:3">
      <c r="A45">
        <v>45</v>
      </c>
      <c r="C45" s="28" t="s">
        <v>355</v>
      </c>
    </row>
    <row r="46" spans="1:3">
      <c r="A46">
        <v>46</v>
      </c>
      <c r="B46" t="s">
        <v>225</v>
      </c>
      <c r="C46" t="s">
        <v>263</v>
      </c>
    </row>
    <row r="47" spans="1:3">
      <c r="A47">
        <v>47</v>
      </c>
      <c r="C47" s="7" t="s">
        <v>358</v>
      </c>
    </row>
    <row r="48" spans="1:3">
      <c r="A48">
        <v>48</v>
      </c>
      <c r="B48" t="s">
        <v>225</v>
      </c>
      <c r="C48" t="s">
        <v>264</v>
      </c>
    </row>
    <row r="49" spans="1:3">
      <c r="A49">
        <v>49</v>
      </c>
      <c r="C49" s="24" t="s">
        <v>362</v>
      </c>
    </row>
    <row r="50" spans="1:3">
      <c r="A50">
        <v>50</v>
      </c>
      <c r="B50" t="s">
        <v>225</v>
      </c>
      <c r="C50" t="s">
        <v>265</v>
      </c>
    </row>
    <row r="51" spans="1:3">
      <c r="A51">
        <v>51</v>
      </c>
      <c r="C51" s="24" t="s">
        <v>332</v>
      </c>
    </row>
    <row r="52" spans="1:3">
      <c r="A52">
        <v>52</v>
      </c>
      <c r="B52" t="s">
        <v>225</v>
      </c>
      <c r="C52" t="s">
        <v>266</v>
      </c>
    </row>
    <row r="53" spans="1:3">
      <c r="A53">
        <v>53</v>
      </c>
      <c r="C53" s="20" t="s">
        <v>237</v>
      </c>
    </row>
    <row r="54" spans="1:3">
      <c r="A54">
        <v>54</v>
      </c>
      <c r="B54" t="s">
        <v>225</v>
      </c>
      <c r="C54" t="s">
        <v>267</v>
      </c>
    </row>
    <row r="55" spans="1:3">
      <c r="A55">
        <v>55</v>
      </c>
      <c r="C55" s="19" t="s">
        <v>228</v>
      </c>
    </row>
    <row r="56" spans="1:3">
      <c r="A56">
        <v>56</v>
      </c>
      <c r="B56" t="s">
        <v>225</v>
      </c>
      <c r="C56" t="s">
        <v>268</v>
      </c>
    </row>
    <row r="57" spans="1:3">
      <c r="A57">
        <v>57</v>
      </c>
      <c r="C57" s="22" t="s">
        <v>314</v>
      </c>
    </row>
    <row r="58" spans="1:3">
      <c r="A58">
        <v>58</v>
      </c>
      <c r="B58" t="s">
        <v>225</v>
      </c>
      <c r="C58" t="s">
        <v>269</v>
      </c>
    </row>
    <row r="59" spans="1:3">
      <c r="A59">
        <v>59</v>
      </c>
      <c r="C59" s="20" t="s">
        <v>238</v>
      </c>
    </row>
    <row r="60" spans="1:3">
      <c r="A60">
        <v>60</v>
      </c>
      <c r="B60" t="s">
        <v>225</v>
      </c>
      <c r="C60" t="s">
        <v>270</v>
      </c>
    </row>
    <row r="61" spans="1:3">
      <c r="A61">
        <v>61</v>
      </c>
      <c r="C61" s="21" t="s">
        <v>322</v>
      </c>
    </row>
    <row r="62" spans="1:3">
      <c r="A62">
        <v>62</v>
      </c>
      <c r="B62" t="s">
        <v>225</v>
      </c>
      <c r="C62" t="s">
        <v>271</v>
      </c>
    </row>
    <row r="63" spans="1:3">
      <c r="A63">
        <v>63</v>
      </c>
      <c r="C63" s="20" t="s">
        <v>239</v>
      </c>
    </row>
    <row r="64" spans="1:3">
      <c r="A64">
        <v>64</v>
      </c>
      <c r="B64" t="s">
        <v>225</v>
      </c>
      <c r="C64" t="s">
        <v>272</v>
      </c>
    </row>
    <row r="65" spans="1:3">
      <c r="A65">
        <v>65</v>
      </c>
      <c r="C65" s="19" t="s">
        <v>229</v>
      </c>
    </row>
    <row r="66" spans="1:3">
      <c r="A66">
        <v>66</v>
      </c>
      <c r="B66" t="s">
        <v>225</v>
      </c>
      <c r="C66" t="s">
        <v>273</v>
      </c>
    </row>
    <row r="67" spans="1:3">
      <c r="A67">
        <v>67</v>
      </c>
      <c r="C67" s="24" t="s">
        <v>331</v>
      </c>
    </row>
    <row r="68" spans="1:3">
      <c r="A68">
        <v>68</v>
      </c>
      <c r="B68" t="s">
        <v>225</v>
      </c>
      <c r="C68" t="s">
        <v>274</v>
      </c>
    </row>
    <row r="69" spans="1:3">
      <c r="A69">
        <v>69</v>
      </c>
      <c r="C69" s="28" t="s">
        <v>354</v>
      </c>
    </row>
    <row r="70" spans="1:3">
      <c r="A70">
        <v>70</v>
      </c>
      <c r="B70" t="s">
        <v>225</v>
      </c>
      <c r="C70" t="s">
        <v>275</v>
      </c>
    </row>
    <row r="71" spans="1:3">
      <c r="A71">
        <v>71</v>
      </c>
      <c r="C71" s="7" t="s">
        <v>359</v>
      </c>
    </row>
    <row r="72" spans="1:3">
      <c r="A72">
        <v>72</v>
      </c>
      <c r="B72" t="s">
        <v>225</v>
      </c>
      <c r="C72" t="s">
        <v>276</v>
      </c>
    </row>
    <row r="73" spans="1:3">
      <c r="A73">
        <v>73</v>
      </c>
      <c r="C73" s="28" t="s">
        <v>353</v>
      </c>
    </row>
    <row r="74" spans="1:3">
      <c r="A74">
        <v>74</v>
      </c>
      <c r="B74" t="s">
        <v>225</v>
      </c>
      <c r="C74" t="s">
        <v>277</v>
      </c>
    </row>
    <row r="75" spans="1:3">
      <c r="A75">
        <v>75</v>
      </c>
      <c r="C75" s="24" t="s">
        <v>330</v>
      </c>
    </row>
    <row r="76" spans="1:3">
      <c r="A76">
        <v>76</v>
      </c>
      <c r="B76" t="s">
        <v>225</v>
      </c>
      <c r="C76" t="s">
        <v>278</v>
      </c>
    </row>
    <row r="77" spans="1:3">
      <c r="A77">
        <v>77</v>
      </c>
      <c r="C77" s="27" t="s">
        <v>338</v>
      </c>
    </row>
    <row r="78" spans="1:3">
      <c r="A78">
        <v>78</v>
      </c>
      <c r="B78" t="s">
        <v>225</v>
      </c>
      <c r="C78" t="s">
        <v>279</v>
      </c>
    </row>
    <row r="79" spans="1:3">
      <c r="A79">
        <v>79</v>
      </c>
      <c r="C79" s="21" t="s">
        <v>323</v>
      </c>
    </row>
    <row r="80" spans="1:3">
      <c r="A80">
        <v>80</v>
      </c>
      <c r="B80" t="s">
        <v>225</v>
      </c>
      <c r="C80" t="s">
        <v>280</v>
      </c>
    </row>
    <row r="81" spans="1:3">
      <c r="A81">
        <v>81</v>
      </c>
      <c r="C81" s="20" t="s">
        <v>240</v>
      </c>
    </row>
    <row r="82" spans="1:3">
      <c r="A82">
        <v>82</v>
      </c>
      <c r="B82" t="s">
        <v>225</v>
      </c>
      <c r="C82" t="s">
        <v>281</v>
      </c>
    </row>
    <row r="83" spans="1:3">
      <c r="A83">
        <v>83</v>
      </c>
      <c r="C83" s="22" t="s">
        <v>315</v>
      </c>
    </row>
    <row r="84" spans="1:3">
      <c r="A84">
        <v>84</v>
      </c>
      <c r="B84" t="s">
        <v>225</v>
      </c>
      <c r="C84" t="s">
        <v>282</v>
      </c>
    </row>
    <row r="85" spans="1:3">
      <c r="A85">
        <v>85</v>
      </c>
      <c r="C85" s="19" t="s">
        <v>230</v>
      </c>
    </row>
    <row r="86" spans="1:3">
      <c r="A86">
        <v>86</v>
      </c>
      <c r="B86" t="s">
        <v>225</v>
      </c>
      <c r="C86" t="s">
        <v>283</v>
      </c>
    </row>
    <row r="87" spans="1:3">
      <c r="A87">
        <v>87</v>
      </c>
      <c r="C87" s="24" t="s">
        <v>329</v>
      </c>
    </row>
    <row r="88" spans="1:3">
      <c r="A88">
        <v>88</v>
      </c>
      <c r="B88" t="s">
        <v>225</v>
      </c>
      <c r="C88" t="s">
        <v>284</v>
      </c>
    </row>
    <row r="89" spans="1:3">
      <c r="A89">
        <v>89</v>
      </c>
      <c r="C89" s="28" t="s">
        <v>352</v>
      </c>
    </row>
    <row r="90" spans="1:3">
      <c r="A90">
        <v>90</v>
      </c>
      <c r="B90" t="s">
        <v>225</v>
      </c>
      <c r="C90" t="s">
        <v>285</v>
      </c>
    </row>
    <row r="91" spans="1:3">
      <c r="A91">
        <v>91</v>
      </c>
      <c r="C91" s="26" t="s">
        <v>346</v>
      </c>
    </row>
    <row r="92" spans="1:3">
      <c r="A92">
        <v>92</v>
      </c>
      <c r="B92" t="s">
        <v>225</v>
      </c>
      <c r="C92" t="s">
        <v>286</v>
      </c>
    </row>
    <row r="93" spans="1:3">
      <c r="A93">
        <v>93</v>
      </c>
      <c r="C93" s="19" t="s">
        <v>231</v>
      </c>
    </row>
    <row r="94" spans="1:3">
      <c r="A94">
        <v>94</v>
      </c>
      <c r="B94" t="s">
        <v>225</v>
      </c>
      <c r="C94" t="s">
        <v>287</v>
      </c>
    </row>
    <row r="95" spans="1:3">
      <c r="A95">
        <v>95</v>
      </c>
      <c r="C95" s="28" t="s">
        <v>351</v>
      </c>
    </row>
    <row r="96" spans="1:3">
      <c r="A96">
        <v>96</v>
      </c>
      <c r="B96" t="s">
        <v>225</v>
      </c>
      <c r="C96" t="s">
        <v>288</v>
      </c>
    </row>
    <row r="97" spans="1:3">
      <c r="A97">
        <v>97</v>
      </c>
      <c r="C97" s="19" t="s">
        <v>232</v>
      </c>
    </row>
    <row r="98" spans="1:3">
      <c r="A98">
        <v>98</v>
      </c>
      <c r="B98" t="s">
        <v>225</v>
      </c>
      <c r="C98" t="s">
        <v>289</v>
      </c>
    </row>
    <row r="99" spans="1:3">
      <c r="A99">
        <v>99</v>
      </c>
      <c r="C99" s="21" t="s">
        <v>324</v>
      </c>
    </row>
    <row r="100" spans="1:3">
      <c r="A100">
        <v>100</v>
      </c>
      <c r="B100" t="s">
        <v>225</v>
      </c>
      <c r="C100" t="s">
        <v>290</v>
      </c>
    </row>
    <row r="101" spans="1:3">
      <c r="A101">
        <v>101</v>
      </c>
      <c r="C101" s="20" t="s">
        <v>241</v>
      </c>
    </row>
    <row r="102" spans="1:3">
      <c r="A102">
        <v>102</v>
      </c>
      <c r="B102" t="s">
        <v>225</v>
      </c>
      <c r="C102" t="s">
        <v>291</v>
      </c>
    </row>
    <row r="103" spans="1:3">
      <c r="A103">
        <v>103</v>
      </c>
      <c r="C103" s="24" t="s">
        <v>325</v>
      </c>
    </row>
    <row r="104" spans="1:3">
      <c r="A104">
        <v>104</v>
      </c>
      <c r="B104" t="s">
        <v>225</v>
      </c>
      <c r="C104" t="s">
        <v>292</v>
      </c>
    </row>
    <row r="105" spans="1:3">
      <c r="A105">
        <v>105</v>
      </c>
      <c r="C105" s="27" t="s">
        <v>339</v>
      </c>
    </row>
    <row r="106" spans="1:3">
      <c r="A106">
        <v>106</v>
      </c>
      <c r="B106" t="s">
        <v>225</v>
      </c>
      <c r="C106" t="s">
        <v>293</v>
      </c>
    </row>
    <row r="107" spans="1:3">
      <c r="A107">
        <v>107</v>
      </c>
      <c r="C107" s="24" t="s">
        <v>326</v>
      </c>
    </row>
    <row r="108" spans="1:3">
      <c r="A108">
        <v>108</v>
      </c>
      <c r="B108" t="s">
        <v>225</v>
      </c>
      <c r="C108" t="s">
        <v>294</v>
      </c>
    </row>
    <row r="109" spans="1:3">
      <c r="A109">
        <v>109</v>
      </c>
      <c r="C109" s="22" t="s">
        <v>316</v>
      </c>
    </row>
    <row r="110" spans="1:3">
      <c r="A110">
        <v>110</v>
      </c>
      <c r="B110" t="s">
        <v>225</v>
      </c>
      <c r="C110" t="s">
        <v>295</v>
      </c>
    </row>
    <row r="111" spans="1:3">
      <c r="A111">
        <v>111</v>
      </c>
      <c r="C111" s="26" t="s">
        <v>345</v>
      </c>
    </row>
    <row r="112" spans="1:3">
      <c r="A112">
        <v>112</v>
      </c>
      <c r="B112" t="s">
        <v>225</v>
      </c>
      <c r="C112" t="s">
        <v>296</v>
      </c>
    </row>
    <row r="113" spans="1:3">
      <c r="A113">
        <v>113</v>
      </c>
      <c r="C113" s="19" t="s">
        <v>233</v>
      </c>
    </row>
    <row r="114" spans="1:3">
      <c r="A114">
        <v>114</v>
      </c>
      <c r="B114" t="s">
        <v>225</v>
      </c>
      <c r="C114" t="s">
        <v>297</v>
      </c>
    </row>
    <row r="115" spans="1:3">
      <c r="A115">
        <v>115</v>
      </c>
      <c r="C115" s="24" t="s">
        <v>327</v>
      </c>
    </row>
    <row r="116" spans="1:3">
      <c r="A116">
        <v>116</v>
      </c>
      <c r="B116" t="s">
        <v>225</v>
      </c>
      <c r="C116" t="s">
        <v>298</v>
      </c>
    </row>
    <row r="117" spans="1:3">
      <c r="A117">
        <v>117</v>
      </c>
      <c r="C117" s="28" t="s">
        <v>350</v>
      </c>
    </row>
    <row r="118" spans="1:3">
      <c r="A118">
        <v>118</v>
      </c>
      <c r="B118" t="s">
        <v>225</v>
      </c>
      <c r="C118" t="s">
        <v>299</v>
      </c>
    </row>
    <row r="119" spans="1:3">
      <c r="A119">
        <v>119</v>
      </c>
      <c r="C119" s="7" t="s">
        <v>360</v>
      </c>
    </row>
    <row r="120" spans="1:3">
      <c r="A120">
        <v>120</v>
      </c>
      <c r="B120" t="s">
        <v>225</v>
      </c>
      <c r="C120" t="s">
        <v>300</v>
      </c>
    </row>
    <row r="121" spans="1:3">
      <c r="A121">
        <v>121</v>
      </c>
      <c r="C121" s="28" t="s">
        <v>348</v>
      </c>
    </row>
    <row r="122" spans="1:3">
      <c r="A122">
        <v>122</v>
      </c>
      <c r="B122" t="s">
        <v>225</v>
      </c>
      <c r="C122" t="s">
        <v>301</v>
      </c>
    </row>
    <row r="123" spans="1:3">
      <c r="A123">
        <v>123</v>
      </c>
      <c r="C123" s="27" t="s">
        <v>340</v>
      </c>
    </row>
    <row r="124" spans="1:3">
      <c r="A124">
        <v>124</v>
      </c>
      <c r="B124" t="s">
        <v>225</v>
      </c>
      <c r="C124" t="s">
        <v>302</v>
      </c>
    </row>
    <row r="125" spans="1:3">
      <c r="A125">
        <v>125</v>
      </c>
      <c r="C125" s="19" t="s">
        <v>234</v>
      </c>
    </row>
    <row r="126" spans="1:3">
      <c r="A126">
        <v>126</v>
      </c>
      <c r="B126" t="s">
        <v>225</v>
      </c>
      <c r="C126" t="s">
        <v>303</v>
      </c>
    </row>
    <row r="127" spans="1:3">
      <c r="A127">
        <v>127</v>
      </c>
      <c r="C127" s="26" t="s">
        <v>344</v>
      </c>
    </row>
    <row r="128" spans="1:3">
      <c r="A128">
        <v>128</v>
      </c>
      <c r="B128" t="s">
        <v>225</v>
      </c>
      <c r="C128" t="s">
        <v>304</v>
      </c>
    </row>
    <row r="129" spans="1:3">
      <c r="A129">
        <v>129</v>
      </c>
      <c r="C129" s="24" t="s">
        <v>328</v>
      </c>
    </row>
    <row r="130" spans="1:3">
      <c r="A130">
        <v>130</v>
      </c>
      <c r="B130" t="s">
        <v>225</v>
      </c>
      <c r="C130" t="s">
        <v>305</v>
      </c>
    </row>
    <row r="131" spans="1:3">
      <c r="A131">
        <v>131</v>
      </c>
      <c r="C131" s="7" t="s">
        <v>361</v>
      </c>
    </row>
    <row r="132" spans="1:3">
      <c r="A132">
        <v>132</v>
      </c>
      <c r="B132" t="s">
        <v>225</v>
      </c>
      <c r="C132" t="s">
        <v>306</v>
      </c>
    </row>
    <row r="133" spans="1:3">
      <c r="A133">
        <v>133</v>
      </c>
      <c r="C133" s="27" t="s">
        <v>341</v>
      </c>
    </row>
    <row r="134" spans="1:3">
      <c r="A134">
        <v>134</v>
      </c>
      <c r="B134" t="s">
        <v>225</v>
      </c>
      <c r="C134" t="s">
        <v>307</v>
      </c>
    </row>
    <row r="135" spans="1:3">
      <c r="A135">
        <v>135</v>
      </c>
      <c r="C135" s="19" t="s">
        <v>235</v>
      </c>
    </row>
    <row r="136" spans="1:3">
      <c r="A136">
        <v>136</v>
      </c>
      <c r="B136" t="s">
        <v>225</v>
      </c>
      <c r="C136" t="s">
        <v>308</v>
      </c>
    </row>
    <row r="137" spans="1:3">
      <c r="A137">
        <v>137</v>
      </c>
      <c r="C137" s="26" t="s">
        <v>343</v>
      </c>
    </row>
    <row r="138" spans="1:3">
      <c r="A138">
        <v>138</v>
      </c>
      <c r="B138" t="s">
        <v>225</v>
      </c>
      <c r="C138" t="s">
        <v>309</v>
      </c>
    </row>
    <row r="139" spans="1:3">
      <c r="A139">
        <v>139</v>
      </c>
      <c r="C139" s="28" t="s">
        <v>349</v>
      </c>
    </row>
    <row r="140" spans="1:3">
      <c r="A140">
        <v>140</v>
      </c>
      <c r="B140" t="s">
        <v>225</v>
      </c>
      <c r="C140" t="s">
        <v>310</v>
      </c>
    </row>
    <row r="141" spans="1:3">
      <c r="A141">
        <v>141</v>
      </c>
      <c r="C141" s="28" t="s">
        <v>347</v>
      </c>
    </row>
    <row r="142" spans="1:3">
      <c r="A142">
        <v>142</v>
      </c>
      <c r="B142" t="s">
        <v>225</v>
      </c>
      <c r="C142" t="s">
        <v>311</v>
      </c>
    </row>
    <row r="143" spans="1:3">
      <c r="A143">
        <v>143</v>
      </c>
      <c r="C143" s="19" t="s">
        <v>236</v>
      </c>
    </row>
  </sheetData>
  <sortState ref="A1:C14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131"/>
  <sheetViews>
    <sheetView topLeftCell="A28" workbookViewId="0">
      <selection activeCell="J40" sqref="J40"/>
    </sheetView>
  </sheetViews>
  <sheetFormatPr defaultColWidth="8.875" defaultRowHeight="14.25"/>
  <cols>
    <col min="2" max="2" width="12.625" bestFit="1" customWidth="1"/>
    <col min="3" max="3" width="9.5" bestFit="1" customWidth="1"/>
    <col min="4" max="4" width="6.5" bestFit="1" customWidth="1"/>
    <col min="5" max="5" width="25.625" bestFit="1" customWidth="1"/>
    <col min="6" max="6" width="12.625" bestFit="1" customWidth="1"/>
    <col min="7" max="7" width="10.5" bestFit="1" customWidth="1"/>
    <col min="8" max="8" width="19.125" bestFit="1" customWidth="1"/>
    <col min="9" max="9" width="13.875" bestFit="1" customWidth="1"/>
  </cols>
  <sheetData>
    <row r="1" spans="1:9">
      <c r="A1" t="s">
        <v>473</v>
      </c>
      <c r="B1" t="s">
        <v>7</v>
      </c>
      <c r="C1" t="s">
        <v>472</v>
      </c>
      <c r="E1" t="s">
        <v>8</v>
      </c>
      <c r="F1" t="s">
        <v>471</v>
      </c>
      <c r="G1" t="s">
        <v>468</v>
      </c>
      <c r="H1" t="s">
        <v>469</v>
      </c>
      <c r="I1" t="s">
        <v>470</v>
      </c>
    </row>
    <row r="2" spans="1:9">
      <c r="A2" t="s">
        <v>455</v>
      </c>
      <c r="C2" t="s">
        <v>9</v>
      </c>
      <c r="D2" t="s">
        <v>495</v>
      </c>
      <c r="E2" t="s">
        <v>464</v>
      </c>
      <c r="F2" t="s">
        <v>466</v>
      </c>
      <c r="G2" t="s">
        <v>577</v>
      </c>
      <c r="I2" t="s">
        <v>82</v>
      </c>
    </row>
    <row r="3" spans="1:9">
      <c r="A3">
        <v>101</v>
      </c>
      <c r="B3" t="s">
        <v>11</v>
      </c>
      <c r="C3">
        <v>1</v>
      </c>
      <c r="D3">
        <v>1</v>
      </c>
      <c r="E3" t="s">
        <v>12</v>
      </c>
      <c r="F3">
        <v>1</v>
      </c>
      <c r="G3" s="42">
        <v>24301</v>
      </c>
      <c r="H3" t="str">
        <f>VLOOKUP(G3,'#材料'!A:B,2,FALSE)</f>
        <v>初级钻石晶石</v>
      </c>
      <c r="I3">
        <v>1</v>
      </c>
    </row>
    <row r="4" spans="1:9">
      <c r="D4">
        <v>2</v>
      </c>
      <c r="E4" t="s">
        <v>13</v>
      </c>
      <c r="F4">
        <v>2</v>
      </c>
      <c r="G4" s="33">
        <v>35001</v>
      </c>
      <c r="H4" t="str">
        <f>VLOOKUP(G4,'#材料'!A:B,2,FALSE)</f>
        <v>阿布特罗斯宝箱</v>
      </c>
      <c r="I4">
        <v>1</v>
      </c>
    </row>
    <row r="5" spans="1:9">
      <c r="D5">
        <v>3</v>
      </c>
      <c r="E5" t="s">
        <v>65</v>
      </c>
      <c r="F5">
        <v>3</v>
      </c>
      <c r="G5" s="42">
        <v>24301</v>
      </c>
      <c r="H5" t="str">
        <f>VLOOKUP(G5,'#材料'!A:B,2,FALSE)</f>
        <v>初级钻石晶石</v>
      </c>
      <c r="I5">
        <v>1</v>
      </c>
    </row>
    <row r="6" spans="1:9">
      <c r="D6">
        <v>4</v>
      </c>
      <c r="E6" t="s">
        <v>516</v>
      </c>
      <c r="F6">
        <v>7</v>
      </c>
      <c r="G6" s="33">
        <v>35001</v>
      </c>
      <c r="H6" t="str">
        <f>VLOOKUP(G6,'#材料'!A:B,2,FALSE)</f>
        <v>阿布特罗斯宝箱</v>
      </c>
      <c r="I6">
        <v>1</v>
      </c>
    </row>
    <row r="7" spans="1:9">
      <c r="D7">
        <v>5</v>
      </c>
      <c r="E7" t="s">
        <v>517</v>
      </c>
      <c r="F7">
        <v>10</v>
      </c>
      <c r="G7" s="42">
        <v>24301</v>
      </c>
      <c r="H7" t="str">
        <f>VLOOKUP(G7,'#材料'!A:B,2,FALSE)</f>
        <v>初级钻石晶石</v>
      </c>
      <c r="I7">
        <v>1</v>
      </c>
    </row>
    <row r="8" spans="1:9">
      <c r="D8">
        <v>6</v>
      </c>
      <c r="E8" t="s">
        <v>417</v>
      </c>
      <c r="F8">
        <v>14</v>
      </c>
      <c r="G8" s="33">
        <v>35002</v>
      </c>
      <c r="H8" t="str">
        <f>VLOOKUP(G8,'#材料'!A:B,2,FALSE)</f>
        <v>阿布特罗斯超级宝箱</v>
      </c>
      <c r="I8">
        <v>1</v>
      </c>
    </row>
    <row r="9" spans="1:9">
      <c r="D9">
        <v>7</v>
      </c>
      <c r="E9" t="s">
        <v>418</v>
      </c>
      <c r="F9">
        <v>21</v>
      </c>
      <c r="G9" s="42">
        <v>24301</v>
      </c>
      <c r="H9" t="str">
        <f>VLOOKUP(G9,'#材料'!A:B,2,FALSE)</f>
        <v>初级钻石晶石</v>
      </c>
      <c r="I9">
        <v>1</v>
      </c>
    </row>
    <row r="10" spans="1:9">
      <c r="D10">
        <v>8</v>
      </c>
      <c r="E10" t="s">
        <v>66</v>
      </c>
      <c r="F10">
        <v>30</v>
      </c>
      <c r="G10" s="33">
        <v>35002</v>
      </c>
      <c r="H10" t="str">
        <f>VLOOKUP(G10,'#材料'!A:B,2,FALSE)</f>
        <v>阿布特罗斯超级宝箱</v>
      </c>
      <c r="I10">
        <v>1</v>
      </c>
    </row>
    <row r="11" spans="1:9">
      <c r="D11">
        <v>9</v>
      </c>
      <c r="E11" t="s">
        <v>419</v>
      </c>
      <c r="F11">
        <v>45</v>
      </c>
      <c r="G11" s="42">
        <v>24302</v>
      </c>
      <c r="H11" t="str">
        <f>VLOOKUP(G11,'#材料'!A:B,2,FALSE)</f>
        <v>中级钻石晶石</v>
      </c>
      <c r="I11">
        <v>1</v>
      </c>
    </row>
    <row r="12" spans="1:9">
      <c r="D12">
        <v>10</v>
      </c>
      <c r="E12" t="s">
        <v>420</v>
      </c>
      <c r="F12">
        <v>60</v>
      </c>
      <c r="G12" s="33">
        <v>35003</v>
      </c>
      <c r="H12" t="str">
        <f>VLOOKUP(G12,'#材料'!A:B,2,FALSE)</f>
        <v>阿布特罗斯传奇宝箱</v>
      </c>
      <c r="I12">
        <v>1</v>
      </c>
    </row>
    <row r="13" spans="1:9">
      <c r="G13">
        <v>65007</v>
      </c>
      <c r="H13" t="str">
        <f>VLOOKUP(G13,'#材料'!A:B,2,FALSE)</f>
        <v>金质头像框</v>
      </c>
      <c r="I13">
        <v>1</v>
      </c>
    </row>
    <row r="14" spans="1:9">
      <c r="A14">
        <v>102</v>
      </c>
      <c r="B14" t="s">
        <v>42</v>
      </c>
      <c r="C14">
        <v>5</v>
      </c>
      <c r="D14">
        <v>1</v>
      </c>
      <c r="E14" t="s">
        <v>518</v>
      </c>
      <c r="F14">
        <v>10</v>
      </c>
      <c r="G14" s="2">
        <v>24304</v>
      </c>
      <c r="H14" t="str">
        <f>VLOOKUP(G14,'#材料'!A:B,2,FALSE)</f>
        <v>初级召唤石晶石</v>
      </c>
      <c r="I14">
        <v>1</v>
      </c>
    </row>
    <row r="15" spans="1:9">
      <c r="D15">
        <v>2</v>
      </c>
      <c r="E15" t="s">
        <v>519</v>
      </c>
      <c r="F15">
        <v>50</v>
      </c>
      <c r="G15" s="2">
        <v>24304</v>
      </c>
      <c r="H15" t="str">
        <f>VLOOKUP(G15,'#材料'!A:B,2,FALSE)</f>
        <v>初级召唤石晶石</v>
      </c>
      <c r="I15">
        <v>2</v>
      </c>
    </row>
    <row r="16" spans="1:9">
      <c r="D16">
        <v>3</v>
      </c>
      <c r="E16" t="s">
        <v>520</v>
      </c>
      <c r="F16">
        <v>100</v>
      </c>
      <c r="G16" s="2">
        <v>24305</v>
      </c>
      <c r="H16" t="str">
        <f>VLOOKUP(G16,'#材料'!A:B,2,FALSE)</f>
        <v>中级召唤石晶石</v>
      </c>
      <c r="I16">
        <v>1</v>
      </c>
    </row>
    <row r="17" spans="1:9">
      <c r="D17">
        <v>4</v>
      </c>
      <c r="E17" t="s">
        <v>521</v>
      </c>
      <c r="F17">
        <v>200</v>
      </c>
      <c r="G17" s="2">
        <v>24305</v>
      </c>
      <c r="H17" t="str">
        <f>VLOOKUP(G17,'#材料'!A:B,2,FALSE)</f>
        <v>中级召唤石晶石</v>
      </c>
      <c r="I17">
        <v>2</v>
      </c>
    </row>
    <row r="18" spans="1:9">
      <c r="D18">
        <v>5</v>
      </c>
      <c r="E18" t="s">
        <v>70</v>
      </c>
      <c r="F18">
        <v>500</v>
      </c>
      <c r="G18" s="2">
        <v>24305</v>
      </c>
      <c r="H18" t="str">
        <f>VLOOKUP(G18,'#材料'!A:B,2,FALSE)</f>
        <v>中级召唤石晶石</v>
      </c>
      <c r="I18">
        <v>3</v>
      </c>
    </row>
    <row r="19" spans="1:9">
      <c r="D19">
        <v>6</v>
      </c>
      <c r="E19" t="s">
        <v>522</v>
      </c>
      <c r="F19">
        <v>1000</v>
      </c>
      <c r="G19" s="2">
        <v>24306</v>
      </c>
      <c r="H19" t="str">
        <f>VLOOKUP(G19,'#材料'!A:B,2,FALSE)</f>
        <v>高级召唤石晶石</v>
      </c>
      <c r="I19">
        <v>1</v>
      </c>
    </row>
    <row r="20" spans="1:9">
      <c r="G20">
        <v>62006</v>
      </c>
      <c r="H20" t="str">
        <f>VLOOKUP(G20,'#材料'!A:B,2,FALSE)</f>
        <v>富甲天下</v>
      </c>
      <c r="I20">
        <v>1</v>
      </c>
    </row>
    <row r="21" spans="1:9">
      <c r="A21">
        <v>103</v>
      </c>
      <c r="B21" t="s">
        <v>523</v>
      </c>
      <c r="C21">
        <v>6</v>
      </c>
      <c r="D21">
        <v>1</v>
      </c>
      <c r="E21" t="s">
        <v>20</v>
      </c>
      <c r="F21">
        <v>10</v>
      </c>
      <c r="G21" s="33">
        <v>32104</v>
      </c>
      <c r="H21" t="str">
        <f>VLOOKUP(G21,'#材料'!A:B,2,FALSE)</f>
        <v>一重英雄包</v>
      </c>
      <c r="I21">
        <v>1</v>
      </c>
    </row>
    <row r="22" spans="1:9">
      <c r="D22">
        <v>2</v>
      </c>
      <c r="E22" t="s">
        <v>67</v>
      </c>
      <c r="F22">
        <v>20</v>
      </c>
      <c r="G22" s="33">
        <v>32105</v>
      </c>
      <c r="H22" t="str">
        <f>VLOOKUP(G22,'#材料'!A:B,2,FALSE)</f>
        <v>三重英雄包</v>
      </c>
      <c r="I22">
        <v>1</v>
      </c>
    </row>
    <row r="23" spans="1:9">
      <c r="D23">
        <v>3</v>
      </c>
      <c r="E23" t="s">
        <v>524</v>
      </c>
      <c r="F23">
        <v>30</v>
      </c>
      <c r="G23" s="33">
        <v>32106</v>
      </c>
      <c r="H23" t="str">
        <f>VLOOKUP(G23,'#材料'!A:B,2,FALSE)</f>
        <v>五重英雄包</v>
      </c>
      <c r="I23">
        <v>1</v>
      </c>
    </row>
    <row r="24" spans="1:9">
      <c r="D24">
        <v>4</v>
      </c>
      <c r="E24" t="s">
        <v>68</v>
      </c>
      <c r="F24">
        <v>45</v>
      </c>
      <c r="G24" s="33">
        <v>32107</v>
      </c>
      <c r="H24" t="str">
        <f>VLOOKUP(G24,'#材料'!A:B,2,FALSE)</f>
        <v>七重英雄包</v>
      </c>
      <c r="I24">
        <v>1</v>
      </c>
    </row>
    <row r="25" spans="1:9">
      <c r="D25">
        <v>5</v>
      </c>
      <c r="E25" t="s">
        <v>69</v>
      </c>
      <c r="F25">
        <v>60</v>
      </c>
      <c r="G25" s="33">
        <v>32108</v>
      </c>
      <c r="H25" t="str">
        <f>VLOOKUP(G25,'#材料'!A:B,2,FALSE)</f>
        <v>十重英雄包</v>
      </c>
      <c r="I25">
        <v>1</v>
      </c>
    </row>
    <row r="26" spans="1:9">
      <c r="D26">
        <v>6</v>
      </c>
      <c r="E26" t="s">
        <v>525</v>
      </c>
      <c r="F26">
        <v>75</v>
      </c>
      <c r="G26" s="33">
        <v>32108</v>
      </c>
      <c r="H26" t="str">
        <f>VLOOKUP(G26,'#材料'!A:B,2,FALSE)</f>
        <v>十重英雄包</v>
      </c>
      <c r="I26">
        <v>2</v>
      </c>
    </row>
    <row r="27" spans="1:9">
      <c r="G27">
        <v>62005</v>
      </c>
      <c r="H27" t="str">
        <f>VLOOKUP(G27,'#材料'!A:B,2,FALSE)</f>
        <v>天下我有</v>
      </c>
      <c r="I27">
        <v>1</v>
      </c>
    </row>
    <row r="28" spans="1:9">
      <c r="A28">
        <v>104</v>
      </c>
      <c r="B28" t="s">
        <v>526</v>
      </c>
      <c r="C28">
        <v>7</v>
      </c>
      <c r="D28">
        <v>1</v>
      </c>
      <c r="E28" t="s">
        <v>21</v>
      </c>
      <c r="F28">
        <v>1</v>
      </c>
      <c r="G28" s="33">
        <v>31001</v>
      </c>
      <c r="H28" t="str">
        <f>VLOOKUP(G28,'#材料'!A:B,2,FALSE)</f>
        <v>小型经验药水</v>
      </c>
      <c r="I28">
        <v>1</v>
      </c>
    </row>
    <row r="29" spans="1:9">
      <c r="D29">
        <v>2</v>
      </c>
      <c r="E29" t="s">
        <v>527</v>
      </c>
      <c r="F29">
        <v>5</v>
      </c>
      <c r="G29" s="33">
        <v>31002</v>
      </c>
      <c r="H29" t="str">
        <f>VLOOKUP(G29,'#材料'!A:B,2,FALSE)</f>
        <v>中型经验药水</v>
      </c>
      <c r="I29">
        <v>1</v>
      </c>
    </row>
    <row r="30" spans="1:9">
      <c r="D30">
        <v>3</v>
      </c>
      <c r="E30" t="s">
        <v>71</v>
      </c>
      <c r="F30">
        <v>10</v>
      </c>
      <c r="G30" s="33">
        <v>31003</v>
      </c>
      <c r="H30" t="str">
        <f>VLOOKUP(G30,'#材料'!A:B,2,FALSE)</f>
        <v>大型经验药水</v>
      </c>
      <c r="I30">
        <v>1</v>
      </c>
    </row>
    <row r="31" spans="1:9">
      <c r="D31">
        <v>4</v>
      </c>
      <c r="E31" t="s">
        <v>72</v>
      </c>
      <c r="F31">
        <v>20</v>
      </c>
      <c r="G31" s="33">
        <v>31004</v>
      </c>
      <c r="H31" t="str">
        <f>VLOOKUP(G31,'#材料'!A:B,2,FALSE)</f>
        <v>超级经验药水</v>
      </c>
      <c r="I31">
        <v>1</v>
      </c>
    </row>
    <row r="32" spans="1:9">
      <c r="D32">
        <v>5</v>
      </c>
      <c r="E32" t="s">
        <v>528</v>
      </c>
      <c r="F32">
        <v>30</v>
      </c>
      <c r="G32" s="33">
        <v>31005</v>
      </c>
      <c r="H32" t="str">
        <f>VLOOKUP(G32,'#材料'!A:B,2,FALSE)</f>
        <v>圣级经验药水</v>
      </c>
      <c r="I32">
        <v>1</v>
      </c>
    </row>
    <row r="33" spans="1:9">
      <c r="D33">
        <v>6</v>
      </c>
      <c r="E33" t="s">
        <v>529</v>
      </c>
      <c r="F33">
        <v>40</v>
      </c>
      <c r="G33" s="33">
        <v>31006</v>
      </c>
      <c r="H33" t="str">
        <f>VLOOKUP(G33,'#材料'!A:B,2,FALSE)</f>
        <v>神级经验药水</v>
      </c>
      <c r="I33">
        <v>1</v>
      </c>
    </row>
    <row r="34" spans="1:9">
      <c r="G34">
        <v>62004</v>
      </c>
      <c r="H34" t="str">
        <f>VLOOKUP(G34,'#材料'!A:B,2,FALSE)</f>
        <v>英雄无敌</v>
      </c>
      <c r="I34">
        <v>1</v>
      </c>
    </row>
    <row r="35" spans="1:9">
      <c r="A35">
        <v>105</v>
      </c>
      <c r="B35" t="s">
        <v>530</v>
      </c>
      <c r="C35">
        <v>9</v>
      </c>
      <c r="D35">
        <v>1</v>
      </c>
      <c r="E35" t="s">
        <v>531</v>
      </c>
      <c r="F35">
        <v>2</v>
      </c>
      <c r="G35" s="43">
        <v>15013</v>
      </c>
      <c r="H35" t="str">
        <f>VLOOKUP(G35,'#材料'!A:B,2,FALSE)</f>
        <v>旅途的起点</v>
      </c>
      <c r="I35">
        <v>1</v>
      </c>
    </row>
    <row r="36" spans="1:9">
      <c r="D36">
        <v>2</v>
      </c>
      <c r="E36" t="s">
        <v>532</v>
      </c>
      <c r="F36">
        <v>3</v>
      </c>
      <c r="G36" s="43">
        <v>15016</v>
      </c>
      <c r="H36" t="str">
        <f>VLOOKUP(G36,'#材料'!A:B,2,FALSE)</f>
        <v>坚强的依靠</v>
      </c>
      <c r="I36">
        <v>1</v>
      </c>
    </row>
    <row r="37" spans="1:9">
      <c r="D37">
        <v>3</v>
      </c>
      <c r="E37" t="s">
        <v>533</v>
      </c>
      <c r="F37">
        <v>4</v>
      </c>
      <c r="G37" s="33">
        <v>33001</v>
      </c>
      <c r="H37" t="str">
        <f>VLOOKUP(G37,'#材料'!A:B,2,FALSE)</f>
        <v>普通进阶箱</v>
      </c>
      <c r="I37">
        <v>5</v>
      </c>
    </row>
    <row r="38" spans="1:9">
      <c r="D38">
        <v>4</v>
      </c>
      <c r="E38" t="s">
        <v>534</v>
      </c>
      <c r="F38">
        <v>5</v>
      </c>
      <c r="G38" s="33">
        <v>33002</v>
      </c>
      <c r="H38" t="str">
        <f>VLOOKUP(G38,'#材料'!A:B,2,FALSE)</f>
        <v>优秀进阶箱</v>
      </c>
      <c r="I38">
        <v>5</v>
      </c>
    </row>
    <row r="39" spans="1:9">
      <c r="D39">
        <v>5</v>
      </c>
      <c r="E39" t="s">
        <v>73</v>
      </c>
      <c r="F39">
        <v>6</v>
      </c>
      <c r="G39" s="33">
        <v>33003</v>
      </c>
      <c r="H39" t="str">
        <f>VLOOKUP(G39,'#材料'!A:B,2,FALSE)</f>
        <v>精良进阶箱</v>
      </c>
      <c r="I39">
        <v>5</v>
      </c>
    </row>
    <row r="40" spans="1:9">
      <c r="D40">
        <v>6</v>
      </c>
      <c r="E40" t="s">
        <v>74</v>
      </c>
      <c r="F40">
        <v>7</v>
      </c>
      <c r="G40" s="33">
        <v>33004</v>
      </c>
      <c r="H40" t="str">
        <f>VLOOKUP(G40,'#材料'!A:B,2,FALSE)</f>
        <v>史诗进阶箱</v>
      </c>
      <c r="I40">
        <v>5</v>
      </c>
    </row>
    <row r="41" spans="1:9">
      <c r="D41">
        <v>7</v>
      </c>
      <c r="E41" t="s">
        <v>535</v>
      </c>
      <c r="F41">
        <v>8</v>
      </c>
      <c r="G41" s="33">
        <v>33005</v>
      </c>
      <c r="H41" t="str">
        <f>VLOOKUP(G41,'#材料'!A:B,2,FALSE)</f>
        <v>传说进阶箱</v>
      </c>
      <c r="I41">
        <v>5</v>
      </c>
    </row>
    <row r="42" spans="1:9">
      <c r="G42">
        <v>62008</v>
      </c>
      <c r="H42" t="str">
        <f>VLOOKUP(G42,'#材料'!A:B,2,FALSE)</f>
        <v>战皇无双</v>
      </c>
      <c r="I42">
        <v>1</v>
      </c>
    </row>
    <row r="43" spans="1:9">
      <c r="A43">
        <v>106</v>
      </c>
      <c r="B43" t="s">
        <v>16</v>
      </c>
      <c r="C43">
        <v>24</v>
      </c>
      <c r="D43">
        <v>1</v>
      </c>
      <c r="E43" t="s">
        <v>536</v>
      </c>
      <c r="F43">
        <v>2</v>
      </c>
      <c r="G43" s="11">
        <v>24007</v>
      </c>
      <c r="H43" t="str">
        <f>VLOOKUP(G43,'#材料'!A:B,2,FALSE)</f>
        <v>斗者精华</v>
      </c>
      <c r="I43">
        <v>1</v>
      </c>
    </row>
    <row r="44" spans="1:9">
      <c r="D44">
        <v>2</v>
      </c>
      <c r="E44" t="s">
        <v>537</v>
      </c>
      <c r="F44">
        <v>3</v>
      </c>
      <c r="G44" s="11">
        <v>24007</v>
      </c>
      <c r="H44" t="str">
        <f>VLOOKUP(G44,'#材料'!A:B,2,FALSE)</f>
        <v>斗者精华</v>
      </c>
      <c r="I44">
        <v>2</v>
      </c>
    </row>
    <row r="45" spans="1:9">
      <c r="D45">
        <v>3</v>
      </c>
      <c r="E45" t="s">
        <v>538</v>
      </c>
      <c r="F45">
        <v>4</v>
      </c>
      <c r="G45" s="11">
        <v>24007</v>
      </c>
      <c r="H45" t="str">
        <f>VLOOKUP(G45,'#材料'!A:B,2,FALSE)</f>
        <v>斗者精华</v>
      </c>
      <c r="I45">
        <v>5</v>
      </c>
    </row>
    <row r="46" spans="1:9">
      <c r="D46">
        <v>4</v>
      </c>
      <c r="E46" t="s">
        <v>539</v>
      </c>
      <c r="F46">
        <v>5</v>
      </c>
      <c r="G46" s="11">
        <v>24007</v>
      </c>
      <c r="H46" t="str">
        <f>VLOOKUP(G46,'#材料'!A:B,2,FALSE)</f>
        <v>斗者精华</v>
      </c>
      <c r="I46">
        <v>10</v>
      </c>
    </row>
    <row r="47" spans="1:9">
      <c r="D47">
        <v>5</v>
      </c>
      <c r="E47" t="s">
        <v>540</v>
      </c>
      <c r="F47">
        <v>6</v>
      </c>
      <c r="G47" s="11">
        <v>24007</v>
      </c>
      <c r="H47" t="str">
        <f>VLOOKUP(G47,'#材料'!A:B,2,FALSE)</f>
        <v>斗者精华</v>
      </c>
      <c r="I47">
        <v>15</v>
      </c>
    </row>
    <row r="48" spans="1:9">
      <c r="D48">
        <v>6</v>
      </c>
      <c r="E48" t="s">
        <v>541</v>
      </c>
      <c r="F48">
        <v>7</v>
      </c>
      <c r="G48" s="11">
        <v>24007</v>
      </c>
      <c r="H48" t="str">
        <f>VLOOKUP(G48,'#材料'!A:B,2,FALSE)</f>
        <v>斗者精华</v>
      </c>
      <c r="I48">
        <v>20</v>
      </c>
    </row>
    <row r="49" spans="1:9">
      <c r="D49">
        <v>7</v>
      </c>
      <c r="E49" t="s">
        <v>542</v>
      </c>
      <c r="F49">
        <v>8</v>
      </c>
      <c r="G49" s="11">
        <v>24007</v>
      </c>
      <c r="H49" t="str">
        <f>VLOOKUP(G49,'#材料'!A:B,2,FALSE)</f>
        <v>斗者精华</v>
      </c>
      <c r="I49">
        <v>30</v>
      </c>
    </row>
    <row r="50" spans="1:9">
      <c r="G50" s="11">
        <v>62003</v>
      </c>
      <c r="H50" t="str">
        <f>VLOOKUP(G50,'#材料'!A:B,2,FALSE)</f>
        <v>至尊王者</v>
      </c>
      <c r="I50">
        <v>1</v>
      </c>
    </row>
    <row r="51" spans="1:9">
      <c r="A51">
        <v>107</v>
      </c>
      <c r="B51" t="s">
        <v>562</v>
      </c>
      <c r="C51">
        <v>10</v>
      </c>
      <c r="D51">
        <v>1</v>
      </c>
      <c r="E51" t="s">
        <v>4910</v>
      </c>
      <c r="F51">
        <v>10</v>
      </c>
      <c r="G51" s="33">
        <v>1005</v>
      </c>
      <c r="H51" t="str">
        <f>VLOOKUP(G51,'#材料'!A:B,2,FALSE)</f>
        <v>荣誉</v>
      </c>
      <c r="I51">
        <v>100</v>
      </c>
    </row>
    <row r="52" spans="1:9">
      <c r="D52">
        <v>2</v>
      </c>
      <c r="E52" t="s">
        <v>4911</v>
      </c>
      <c r="F52">
        <v>50</v>
      </c>
      <c r="G52" s="33">
        <v>1005</v>
      </c>
      <c r="H52" t="str">
        <f>VLOOKUP(G52,'#材料'!A:B,2,FALSE)</f>
        <v>荣誉</v>
      </c>
      <c r="I52">
        <v>200</v>
      </c>
    </row>
    <row r="53" spans="1:9">
      <c r="D53">
        <v>3</v>
      </c>
      <c r="E53" t="s">
        <v>4912</v>
      </c>
      <c r="F53">
        <v>100</v>
      </c>
      <c r="G53" s="33">
        <v>1005</v>
      </c>
      <c r="H53" t="str">
        <f>VLOOKUP(G53,'#材料'!A:B,2,FALSE)</f>
        <v>荣誉</v>
      </c>
      <c r="I53">
        <v>500</v>
      </c>
    </row>
    <row r="54" spans="1:9">
      <c r="D54">
        <v>4</v>
      </c>
      <c r="E54" t="s">
        <v>4913</v>
      </c>
      <c r="F54">
        <v>200</v>
      </c>
      <c r="G54" s="33">
        <v>1005</v>
      </c>
      <c r="H54" t="str">
        <f>VLOOKUP(G54,'#材料'!A:B,2,FALSE)</f>
        <v>荣誉</v>
      </c>
      <c r="I54">
        <v>1000</v>
      </c>
    </row>
    <row r="55" spans="1:9">
      <c r="D55">
        <v>5</v>
      </c>
      <c r="E55" t="s">
        <v>4914</v>
      </c>
      <c r="F55">
        <v>500</v>
      </c>
      <c r="G55" s="33">
        <v>1005</v>
      </c>
      <c r="H55" t="str">
        <f>VLOOKUP(G55,'#材料'!A:B,2,FALSE)</f>
        <v>荣誉</v>
      </c>
      <c r="I55">
        <v>2000</v>
      </c>
    </row>
    <row r="56" spans="1:9">
      <c r="D56">
        <v>6</v>
      </c>
      <c r="E56" t="s">
        <v>4915</v>
      </c>
      <c r="F56">
        <v>1000</v>
      </c>
      <c r="G56" s="44">
        <v>1005</v>
      </c>
      <c r="H56" t="str">
        <f>VLOOKUP(G56,'#材料'!A:B,2,FALSE)</f>
        <v>荣誉</v>
      </c>
      <c r="I56">
        <v>5000</v>
      </c>
    </row>
    <row r="57" spans="1:9">
      <c r="G57">
        <v>62009</v>
      </c>
      <c r="H57" t="str">
        <f>VLOOKUP(G57,'#材料'!A:B,2,FALSE)</f>
        <v>人间凶器</v>
      </c>
      <c r="I57">
        <v>1</v>
      </c>
    </row>
    <row r="58" spans="1:9">
      <c r="A58">
        <v>108</v>
      </c>
      <c r="B58" t="s">
        <v>29</v>
      </c>
      <c r="C58">
        <v>11</v>
      </c>
      <c r="D58">
        <v>1</v>
      </c>
      <c r="E58" t="s">
        <v>571</v>
      </c>
      <c r="F58">
        <v>10</v>
      </c>
      <c r="G58" s="33">
        <v>1003</v>
      </c>
      <c r="H58" t="str">
        <f>VLOOKUP(G58,'#材料'!A:B,2,FALSE)</f>
        <v>魔晶</v>
      </c>
      <c r="I58">
        <v>200</v>
      </c>
    </row>
    <row r="59" spans="1:9">
      <c r="D59">
        <v>2</v>
      </c>
      <c r="E59" t="s">
        <v>572</v>
      </c>
      <c r="F59">
        <v>50</v>
      </c>
      <c r="G59" s="33">
        <v>1003</v>
      </c>
      <c r="H59" t="str">
        <f>VLOOKUP(G59,'#材料'!A:B,2,FALSE)</f>
        <v>魔晶</v>
      </c>
      <c r="I59">
        <v>400</v>
      </c>
    </row>
    <row r="60" spans="1:9">
      <c r="D60">
        <v>3</v>
      </c>
      <c r="E60" t="s">
        <v>573</v>
      </c>
      <c r="F60">
        <v>100</v>
      </c>
      <c r="G60" s="33">
        <v>1003</v>
      </c>
      <c r="H60" t="str">
        <f>VLOOKUP(G60,'#材料'!A:B,2,FALSE)</f>
        <v>魔晶</v>
      </c>
      <c r="I60">
        <v>1000</v>
      </c>
    </row>
    <row r="61" spans="1:9">
      <c r="D61">
        <v>4</v>
      </c>
      <c r="E61" t="s">
        <v>574</v>
      </c>
      <c r="F61">
        <v>200</v>
      </c>
      <c r="G61" s="33">
        <v>1003</v>
      </c>
      <c r="H61" t="str">
        <f>VLOOKUP(G61,'#材料'!A:B,2,FALSE)</f>
        <v>魔晶</v>
      </c>
      <c r="I61">
        <v>2000</v>
      </c>
    </row>
    <row r="62" spans="1:9">
      <c r="D62">
        <v>5</v>
      </c>
      <c r="E62" t="s">
        <v>575</v>
      </c>
      <c r="F62">
        <v>500</v>
      </c>
      <c r="G62" s="33">
        <v>1003</v>
      </c>
      <c r="H62" t="str">
        <f>VLOOKUP(G62,'#材料'!A:B,2,FALSE)</f>
        <v>魔晶</v>
      </c>
      <c r="I62">
        <v>4000</v>
      </c>
    </row>
    <row r="63" spans="1:9">
      <c r="D63">
        <v>6</v>
      </c>
      <c r="E63" t="s">
        <v>576</v>
      </c>
      <c r="F63">
        <v>1000</v>
      </c>
      <c r="G63" s="33">
        <v>1003</v>
      </c>
      <c r="H63" t="str">
        <f>VLOOKUP(G63,'#材料'!A:B,2,FALSE)</f>
        <v>魔晶</v>
      </c>
      <c r="I63">
        <v>10000</v>
      </c>
    </row>
    <row r="64" spans="1:9">
      <c r="G64" s="33">
        <v>62007</v>
      </c>
      <c r="H64" t="str">
        <f>VLOOKUP(G64,'#材料'!A:B,2,FALSE)</f>
        <v>千年战帝</v>
      </c>
      <c r="I64">
        <v>1</v>
      </c>
    </row>
    <row r="65" spans="1:9">
      <c r="A65">
        <v>109</v>
      </c>
      <c r="B65" t="s">
        <v>563</v>
      </c>
      <c r="C65">
        <v>25</v>
      </c>
      <c r="D65">
        <v>1</v>
      </c>
      <c r="E65" t="s">
        <v>565</v>
      </c>
      <c r="F65">
        <v>10</v>
      </c>
      <c r="G65" s="33">
        <v>28001</v>
      </c>
      <c r="H65" t="str">
        <f>VLOOKUP(G65,'#材料'!A:B,2,FALSE)</f>
        <v>副本钥匙</v>
      </c>
      <c r="I65">
        <v>5</v>
      </c>
    </row>
    <row r="66" spans="1:9">
      <c r="D66">
        <v>2</v>
      </c>
      <c r="E66" t="s">
        <v>566</v>
      </c>
      <c r="F66">
        <v>30</v>
      </c>
      <c r="G66" s="33">
        <v>28001</v>
      </c>
      <c r="H66" t="str">
        <f>VLOOKUP(G66,'#材料'!A:B,2,FALSE)</f>
        <v>副本钥匙</v>
      </c>
      <c r="I66">
        <v>10</v>
      </c>
    </row>
    <row r="67" spans="1:9">
      <c r="D67">
        <v>3</v>
      </c>
      <c r="E67" t="s">
        <v>568</v>
      </c>
      <c r="F67">
        <v>50</v>
      </c>
      <c r="G67" s="33">
        <v>28001</v>
      </c>
      <c r="H67" t="str">
        <f>VLOOKUP(G67,'#材料'!A:B,2,FALSE)</f>
        <v>副本钥匙</v>
      </c>
      <c r="I67">
        <v>15</v>
      </c>
    </row>
    <row r="68" spans="1:9">
      <c r="D68">
        <v>4</v>
      </c>
      <c r="E68" t="s">
        <v>569</v>
      </c>
      <c r="F68">
        <v>75</v>
      </c>
      <c r="G68" s="33">
        <v>28001</v>
      </c>
      <c r="H68" t="str">
        <f>VLOOKUP(G68,'#材料'!A:B,2,FALSE)</f>
        <v>副本钥匙</v>
      </c>
      <c r="I68">
        <v>20</v>
      </c>
    </row>
    <row r="69" spans="1:9">
      <c r="D69">
        <v>5</v>
      </c>
      <c r="E69" t="s">
        <v>567</v>
      </c>
      <c r="F69">
        <v>100</v>
      </c>
      <c r="G69" s="33">
        <v>28001</v>
      </c>
      <c r="H69" t="str">
        <f>VLOOKUP(G69,'#材料'!A:B,2,FALSE)</f>
        <v>副本钥匙</v>
      </c>
      <c r="I69">
        <v>30</v>
      </c>
    </row>
    <row r="70" spans="1:9">
      <c r="D70">
        <v>6</v>
      </c>
      <c r="E70" t="s">
        <v>570</v>
      </c>
      <c r="F70">
        <v>150</v>
      </c>
      <c r="G70" s="33">
        <v>28001</v>
      </c>
      <c r="H70" t="str">
        <f>VLOOKUP(G70,'#材料'!A:B,2,FALSE)</f>
        <v>副本钥匙</v>
      </c>
      <c r="I70">
        <v>50</v>
      </c>
    </row>
    <row r="71" spans="1:9">
      <c r="G71" s="2">
        <v>62011</v>
      </c>
      <c r="H71" t="str">
        <f>VLOOKUP(G71,'#材料'!A:B,2,FALSE)</f>
        <v>铁血杀神</v>
      </c>
      <c r="I71">
        <v>1</v>
      </c>
    </row>
    <row r="72" spans="1:9">
      <c r="A72">
        <v>110</v>
      </c>
      <c r="B72" t="s">
        <v>543</v>
      </c>
      <c r="C72">
        <v>14</v>
      </c>
      <c r="D72">
        <v>1</v>
      </c>
      <c r="E72" t="s">
        <v>544</v>
      </c>
      <c r="F72">
        <v>20</v>
      </c>
      <c r="G72" s="11">
        <v>28201</v>
      </c>
      <c r="H72" t="str">
        <f>VLOOKUP(G72,'#材料'!A:B,2,FALSE)</f>
        <v>深渊票</v>
      </c>
      <c r="I72">
        <v>10</v>
      </c>
    </row>
    <row r="73" spans="1:9">
      <c r="D73">
        <v>2</v>
      </c>
      <c r="E73" t="s">
        <v>545</v>
      </c>
      <c r="F73">
        <v>100</v>
      </c>
      <c r="G73" s="11">
        <v>28201</v>
      </c>
      <c r="H73" t="str">
        <f>VLOOKUP(G73,'#材料'!A:B,2,FALSE)</f>
        <v>深渊票</v>
      </c>
      <c r="I73">
        <v>25</v>
      </c>
    </row>
    <row r="74" spans="1:9">
      <c r="D74">
        <v>3</v>
      </c>
      <c r="E74" t="s">
        <v>546</v>
      </c>
      <c r="F74">
        <v>500</v>
      </c>
      <c r="G74" s="11">
        <v>28201</v>
      </c>
      <c r="H74" t="str">
        <f>VLOOKUP(G74,'#材料'!A:B,2,FALSE)</f>
        <v>深渊票</v>
      </c>
      <c r="I74">
        <v>50</v>
      </c>
    </row>
    <row r="75" spans="1:9">
      <c r="D75">
        <v>4</v>
      </c>
      <c r="E75" t="s">
        <v>547</v>
      </c>
      <c r="F75">
        <v>1000</v>
      </c>
      <c r="G75" s="11">
        <v>28201</v>
      </c>
      <c r="H75" t="str">
        <f>VLOOKUP(G75,'#材料'!A:B,2,FALSE)</f>
        <v>深渊票</v>
      </c>
      <c r="I75">
        <v>100</v>
      </c>
    </row>
    <row r="76" spans="1:9">
      <c r="D76">
        <v>5</v>
      </c>
      <c r="E76" t="s">
        <v>548</v>
      </c>
      <c r="F76">
        <v>2000</v>
      </c>
      <c r="G76" s="11">
        <v>28201</v>
      </c>
      <c r="H76" t="str">
        <f>VLOOKUP(G76,'#材料'!A:B,2,FALSE)</f>
        <v>深渊票</v>
      </c>
      <c r="I76">
        <v>200</v>
      </c>
    </row>
    <row r="77" spans="1:9">
      <c r="D77">
        <v>6</v>
      </c>
      <c r="E77" t="s">
        <v>549</v>
      </c>
      <c r="F77">
        <v>5000</v>
      </c>
      <c r="G77" s="11">
        <v>28201</v>
      </c>
      <c r="H77" t="str">
        <f>VLOOKUP(G77,'#材料'!A:B,2,FALSE)</f>
        <v>深渊票</v>
      </c>
      <c r="I77">
        <v>500</v>
      </c>
    </row>
    <row r="78" spans="1:9">
      <c r="G78">
        <v>62010</v>
      </c>
      <c r="H78" t="str">
        <f>VLOOKUP(G78,'#材料'!A:B,2,FALSE)</f>
        <v>血腥爆神</v>
      </c>
      <c r="I78">
        <v>1</v>
      </c>
    </row>
    <row r="79" spans="1:9">
      <c r="D79">
        <v>7</v>
      </c>
      <c r="E79" t="s">
        <v>709</v>
      </c>
      <c r="F79">
        <v>10000</v>
      </c>
      <c r="G79" s="11">
        <v>28201</v>
      </c>
      <c r="H79" t="str">
        <f>VLOOKUP(G79,'#材料'!A:B,2,FALSE)</f>
        <v>深渊票</v>
      </c>
      <c r="I79">
        <v>1000</v>
      </c>
    </row>
    <row r="80" spans="1:9">
      <c r="D80">
        <v>8</v>
      </c>
      <c r="E80" t="s">
        <v>710</v>
      </c>
      <c r="F80">
        <v>50000</v>
      </c>
      <c r="G80" s="11">
        <v>28201</v>
      </c>
      <c r="H80" t="str">
        <f>VLOOKUP(G80,'#材料'!A:B,2,FALSE)</f>
        <v>深渊票</v>
      </c>
      <c r="I80">
        <v>2000</v>
      </c>
    </row>
    <row r="81" spans="1:9">
      <c r="D81">
        <v>9</v>
      </c>
      <c r="E81" t="s">
        <v>711</v>
      </c>
      <c r="F81">
        <v>200000</v>
      </c>
      <c r="G81" s="11">
        <v>28201</v>
      </c>
      <c r="H81" t="str">
        <f>VLOOKUP(G81,'#材料'!A:B,2,FALSE)</f>
        <v>深渊票</v>
      </c>
      <c r="I81">
        <v>5000</v>
      </c>
    </row>
    <row r="82" spans="1:9">
      <c r="D82">
        <v>10</v>
      </c>
      <c r="E82" t="s">
        <v>712</v>
      </c>
      <c r="F82">
        <v>1000000</v>
      </c>
      <c r="G82" s="11">
        <v>28201</v>
      </c>
      <c r="H82" t="str">
        <f>VLOOKUP(G82,'#材料'!A:B,2,FALSE)</f>
        <v>深渊票</v>
      </c>
      <c r="I82">
        <v>10000</v>
      </c>
    </row>
    <row r="83" spans="1:9">
      <c r="A83">
        <v>111</v>
      </c>
      <c r="B83" t="s">
        <v>550</v>
      </c>
      <c r="C83">
        <v>15</v>
      </c>
      <c r="D83">
        <v>1</v>
      </c>
      <c r="E83" t="s">
        <v>551</v>
      </c>
      <c r="F83">
        <v>3</v>
      </c>
      <c r="G83" s="11">
        <v>24001</v>
      </c>
      <c r="H83" t="str">
        <f>VLOOKUP(G83,'#材料'!A:B,2,FALSE)</f>
        <v>魔化之鳞</v>
      </c>
      <c r="I83">
        <v>20</v>
      </c>
    </row>
    <row r="84" spans="1:9">
      <c r="D84">
        <v>2</v>
      </c>
      <c r="E84" t="s">
        <v>552</v>
      </c>
      <c r="F84">
        <v>10</v>
      </c>
      <c r="G84" s="11">
        <v>24002</v>
      </c>
      <c r="H84" t="str">
        <f>VLOOKUP(G84,'#材料'!A:B,2,FALSE)</f>
        <v>狂暴结晶</v>
      </c>
      <c r="I84">
        <v>20</v>
      </c>
    </row>
    <row r="85" spans="1:9">
      <c r="D85">
        <v>3</v>
      </c>
      <c r="E85" t="s">
        <v>553</v>
      </c>
      <c r="F85">
        <v>20</v>
      </c>
      <c r="G85" s="11">
        <v>24003</v>
      </c>
      <c r="H85" t="str">
        <f>VLOOKUP(G85,'#材料'!A:B,2,FALSE)</f>
        <v>旋风之眼</v>
      </c>
      <c r="I85">
        <v>20</v>
      </c>
    </row>
    <row r="86" spans="1:9">
      <c r="D86">
        <v>4</v>
      </c>
      <c r="E86" t="s">
        <v>554</v>
      </c>
      <c r="F86">
        <v>30</v>
      </c>
      <c r="G86" s="11">
        <v>24004</v>
      </c>
      <c r="H86" t="str">
        <f>VLOOKUP(G86,'#材料'!A:B,2,FALSE)</f>
        <v>虚空之光</v>
      </c>
      <c r="I86">
        <v>20</v>
      </c>
    </row>
    <row r="87" spans="1:9">
      <c r="D87">
        <v>5</v>
      </c>
      <c r="E87" t="s">
        <v>555</v>
      </c>
      <c r="F87">
        <v>40</v>
      </c>
      <c r="G87" s="11">
        <v>24005</v>
      </c>
      <c r="H87" t="str">
        <f>VLOOKUP(G87,'#材料'!A:B,2,FALSE)</f>
        <v>蛮龙心脏</v>
      </c>
      <c r="I87">
        <v>20</v>
      </c>
    </row>
    <row r="88" spans="1:9">
      <c r="D88">
        <v>6</v>
      </c>
      <c r="E88" t="s">
        <v>556</v>
      </c>
      <c r="F88">
        <v>50</v>
      </c>
      <c r="G88" s="16">
        <v>39008</v>
      </c>
      <c r="H88" t="str">
        <f>VLOOKUP(G88,'#材料'!A:B,2,FALSE)</f>
        <v>强化+12券</v>
      </c>
      <c r="I88">
        <v>1</v>
      </c>
    </row>
    <row r="89" spans="1:9">
      <c r="A89">
        <v>112</v>
      </c>
      <c r="B89" t="s">
        <v>564</v>
      </c>
      <c r="C89">
        <v>16</v>
      </c>
      <c r="D89">
        <v>1</v>
      </c>
      <c r="E89" t="s">
        <v>557</v>
      </c>
      <c r="F89">
        <v>3</v>
      </c>
      <c r="G89" s="33">
        <v>31007</v>
      </c>
      <c r="H89" t="str">
        <f>VLOOKUP(G89,'#材料'!A:B,2,FALSE)</f>
        <v>小包金币</v>
      </c>
      <c r="I89">
        <v>10</v>
      </c>
    </row>
    <row r="90" spans="1:9">
      <c r="G90" s="33">
        <v>15046</v>
      </c>
      <c r="H90" t="str">
        <f>VLOOKUP(G90,'#材料'!A:B,2,FALSE)</f>
        <v>初级打铁匠</v>
      </c>
      <c r="I90">
        <v>1</v>
      </c>
    </row>
    <row r="91" spans="1:9">
      <c r="D91">
        <v>2</v>
      </c>
      <c r="E91" t="s">
        <v>75</v>
      </c>
      <c r="F91">
        <v>5</v>
      </c>
      <c r="G91" s="33">
        <v>31008</v>
      </c>
      <c r="H91" t="str">
        <f>VLOOKUP(G91,'#材料'!A:B,2,FALSE)</f>
        <v>大包金币</v>
      </c>
      <c r="I91">
        <v>10</v>
      </c>
    </row>
    <row r="92" spans="1:9">
      <c r="D92">
        <v>3</v>
      </c>
      <c r="E92" t="s">
        <v>76</v>
      </c>
      <c r="F92">
        <v>10</v>
      </c>
      <c r="G92" s="33">
        <v>31009</v>
      </c>
      <c r="H92" t="str">
        <f>VLOOKUP(G92,'#材料'!A:B,2,FALSE)</f>
        <v>小箱金币</v>
      </c>
      <c r="I92">
        <v>10</v>
      </c>
    </row>
    <row r="93" spans="1:9">
      <c r="D93">
        <v>4</v>
      </c>
      <c r="E93" t="s">
        <v>77</v>
      </c>
      <c r="F93">
        <v>15</v>
      </c>
      <c r="G93" s="33">
        <v>31009</v>
      </c>
      <c r="H93" t="str">
        <f>VLOOKUP(G93,'#材料'!A:B,2,FALSE)</f>
        <v>小箱金币</v>
      </c>
      <c r="I93">
        <v>20</v>
      </c>
    </row>
    <row r="94" spans="1:9">
      <c r="D94">
        <v>5</v>
      </c>
      <c r="E94" t="s">
        <v>558</v>
      </c>
      <c r="F94">
        <v>20</v>
      </c>
      <c r="G94" s="33">
        <v>31010</v>
      </c>
      <c r="H94" t="str">
        <f>VLOOKUP(G94,'#材料'!A:B,2,FALSE)</f>
        <v>大箱金币</v>
      </c>
      <c r="I94">
        <v>10</v>
      </c>
    </row>
    <row r="95" spans="1:9">
      <c r="G95" s="33">
        <v>39010</v>
      </c>
      <c r="H95" t="str">
        <f>VLOOKUP(G95,'#材料'!A:B,2,FALSE)</f>
        <v>强化保护券</v>
      </c>
      <c r="I95">
        <v>1</v>
      </c>
    </row>
    <row r="96" spans="1:9">
      <c r="D96">
        <v>6</v>
      </c>
      <c r="E96" t="s">
        <v>559</v>
      </c>
      <c r="F96">
        <v>30</v>
      </c>
      <c r="G96" s="33">
        <v>31010</v>
      </c>
      <c r="H96" t="str">
        <f>VLOOKUP(G96,'#材料'!A:B,2,FALSE)</f>
        <v>大箱金币</v>
      </c>
      <c r="I96">
        <v>20</v>
      </c>
    </row>
    <row r="97" spans="1:9">
      <c r="G97" s="33">
        <v>15047</v>
      </c>
      <c r="H97" t="str">
        <f>VLOOKUP(G97,'#材料'!A:B,2,FALSE)</f>
        <v>打铁之王</v>
      </c>
      <c r="I97">
        <v>1</v>
      </c>
    </row>
    <row r="98" spans="1:9">
      <c r="A98">
        <v>113</v>
      </c>
      <c r="B98" t="s">
        <v>17</v>
      </c>
      <c r="C98">
        <v>17</v>
      </c>
      <c r="D98">
        <v>1</v>
      </c>
      <c r="E98" t="s">
        <v>1443</v>
      </c>
      <c r="F98">
        <v>1</v>
      </c>
      <c r="G98" s="33">
        <v>34001</v>
      </c>
      <c r="H98" t="str">
        <f>VLOOKUP(G98,'#材料'!A:B,2,FALSE)</f>
        <v>史诗英雄碎片包</v>
      </c>
      <c r="I98">
        <v>5</v>
      </c>
    </row>
    <row r="99" spans="1:9">
      <c r="D99">
        <v>2</v>
      </c>
      <c r="E99" t="s">
        <v>1444</v>
      </c>
      <c r="F99">
        <v>5</v>
      </c>
      <c r="G99" s="33">
        <v>34001</v>
      </c>
      <c r="H99" t="str">
        <f>VLOOKUP(G99,'#材料'!A:B,2,FALSE)</f>
        <v>史诗英雄碎片包</v>
      </c>
      <c r="I99">
        <v>10</v>
      </c>
    </row>
    <row r="100" spans="1:9">
      <c r="D100">
        <v>3</v>
      </c>
      <c r="E100" t="s">
        <v>1445</v>
      </c>
      <c r="F100">
        <v>10</v>
      </c>
      <c r="G100" s="33">
        <v>34002</v>
      </c>
      <c r="H100" t="str">
        <f>VLOOKUP(G100,'#材料'!A:B,2,FALSE)</f>
        <v>传说英雄碎片包</v>
      </c>
      <c r="I100">
        <v>5</v>
      </c>
    </row>
    <row r="101" spans="1:9">
      <c r="D101">
        <v>4</v>
      </c>
      <c r="E101" t="s">
        <v>1446</v>
      </c>
      <c r="F101">
        <v>50</v>
      </c>
      <c r="G101" s="33">
        <v>34002</v>
      </c>
      <c r="H101" t="str">
        <f>VLOOKUP(G101,'#材料'!A:B,2,FALSE)</f>
        <v>传说英雄碎片包</v>
      </c>
      <c r="I101">
        <v>10</v>
      </c>
    </row>
    <row r="102" spans="1:9">
      <c r="D102">
        <v>5</v>
      </c>
      <c r="E102" t="s">
        <v>1447</v>
      </c>
      <c r="F102">
        <v>100</v>
      </c>
      <c r="G102" s="33">
        <v>34003</v>
      </c>
      <c r="H102" t="str">
        <f>VLOOKUP(G102,'#材料'!A:B,2,FALSE)</f>
        <v>神话英雄碎片包</v>
      </c>
      <c r="I102">
        <v>5</v>
      </c>
    </row>
    <row r="103" spans="1:9">
      <c r="D103">
        <v>6</v>
      </c>
      <c r="E103" t="s">
        <v>1448</v>
      </c>
      <c r="F103">
        <v>500</v>
      </c>
      <c r="G103" s="33">
        <v>34003</v>
      </c>
      <c r="H103" t="str">
        <f>VLOOKUP(G103,'#材料'!A:B,2,FALSE)</f>
        <v>神话英雄碎片包</v>
      </c>
      <c r="I103">
        <v>10</v>
      </c>
    </row>
    <row r="104" spans="1:9">
      <c r="A104">
        <v>114</v>
      </c>
      <c r="B104" t="s">
        <v>1135</v>
      </c>
      <c r="C104">
        <v>34</v>
      </c>
      <c r="D104">
        <v>1</v>
      </c>
      <c r="E104" t="s">
        <v>1137</v>
      </c>
      <c r="F104">
        <v>3</v>
      </c>
      <c r="G104" s="33">
        <v>37001</v>
      </c>
      <c r="H104" t="str">
        <f>VLOOKUP(G104,'#材料'!A:B,2,FALSE)</f>
        <v>狗粮转换试用装置</v>
      </c>
      <c r="I104">
        <v>1</v>
      </c>
    </row>
    <row r="105" spans="1:9">
      <c r="D105">
        <v>2</v>
      </c>
      <c r="E105" t="s">
        <v>1138</v>
      </c>
      <c r="F105">
        <v>4</v>
      </c>
      <c r="G105" s="11">
        <v>1009</v>
      </c>
      <c r="H105" t="str">
        <f>VLOOKUP(G105,'#材料'!A:B,2,FALSE)</f>
        <v>召唤石</v>
      </c>
      <c r="I105">
        <v>2</v>
      </c>
    </row>
    <row r="106" spans="1:9">
      <c r="D106">
        <v>3</v>
      </c>
      <c r="E106" t="s">
        <v>1139</v>
      </c>
      <c r="F106">
        <v>5</v>
      </c>
      <c r="G106" s="11">
        <v>1009</v>
      </c>
      <c r="H106" t="str">
        <f>VLOOKUP(G106,'#材料'!A:B,2,FALSE)</f>
        <v>召唤石</v>
      </c>
      <c r="I106">
        <v>5</v>
      </c>
    </row>
    <row r="107" spans="1:9">
      <c r="D107">
        <v>4</v>
      </c>
      <c r="E107" t="s">
        <v>1140</v>
      </c>
      <c r="F107">
        <v>6</v>
      </c>
      <c r="G107" s="11">
        <v>1009</v>
      </c>
      <c r="H107" t="str">
        <f>VLOOKUP(G107,'#材料'!A:B,2,FALSE)</f>
        <v>召唤石</v>
      </c>
      <c r="I107">
        <v>10</v>
      </c>
    </row>
    <row r="108" spans="1:9">
      <c r="D108">
        <v>5</v>
      </c>
      <c r="E108" t="s">
        <v>1141</v>
      </c>
      <c r="F108">
        <v>7</v>
      </c>
      <c r="G108" s="11">
        <v>1009</v>
      </c>
      <c r="H108" t="str">
        <f>VLOOKUP(G108,'#材料'!A:B,2,FALSE)</f>
        <v>召唤石</v>
      </c>
      <c r="I108">
        <v>20</v>
      </c>
    </row>
    <row r="109" spans="1:9">
      <c r="A109">
        <v>115</v>
      </c>
      <c r="B109" t="s">
        <v>1148</v>
      </c>
      <c r="C109">
        <v>35</v>
      </c>
      <c r="D109">
        <v>1</v>
      </c>
      <c r="E109" t="s">
        <v>1145</v>
      </c>
      <c r="F109">
        <v>1</v>
      </c>
      <c r="G109" s="11">
        <v>15178</v>
      </c>
      <c r="H109" t="str">
        <f>VLOOKUP(G109,'#材料'!A:B,2,FALSE)</f>
        <v>黑龙戒指</v>
      </c>
      <c r="I109">
        <v>1</v>
      </c>
    </row>
    <row r="110" spans="1:9">
      <c r="D110">
        <v>2</v>
      </c>
      <c r="E110" t="s">
        <v>1150</v>
      </c>
      <c r="F110">
        <v>3</v>
      </c>
      <c r="G110" s="11">
        <v>15179</v>
      </c>
      <c r="H110" t="str">
        <f>VLOOKUP(G110,'#材料'!A:B,2,FALSE)</f>
        <v>黑龙项链</v>
      </c>
      <c r="I110">
        <v>1</v>
      </c>
    </row>
    <row r="111" spans="1:9">
      <c r="D111">
        <v>3</v>
      </c>
      <c r="E111" t="s">
        <v>1151</v>
      </c>
      <c r="F111">
        <v>10</v>
      </c>
      <c r="G111" s="11">
        <v>35201</v>
      </c>
      <c r="H111" t="str">
        <f>VLOOKUP(G111,'#材料'!A:B,2,FALSE)</f>
        <v>白羊座宝箱</v>
      </c>
      <c r="I111">
        <v>20</v>
      </c>
    </row>
    <row r="112" spans="1:9">
      <c r="D112">
        <v>4</v>
      </c>
      <c r="E112" t="s">
        <v>1152</v>
      </c>
      <c r="F112">
        <v>50</v>
      </c>
      <c r="G112" s="11">
        <v>35201</v>
      </c>
      <c r="H112" t="str">
        <f>VLOOKUP(G112,'#材料'!A:B,2,FALSE)</f>
        <v>白羊座宝箱</v>
      </c>
      <c r="I112">
        <v>50</v>
      </c>
    </row>
    <row r="113" spans="1:9">
      <c r="D113">
        <v>5</v>
      </c>
      <c r="E113" t="s">
        <v>1153</v>
      </c>
      <c r="F113">
        <v>100</v>
      </c>
      <c r="G113" s="11">
        <v>35201</v>
      </c>
      <c r="H113" t="str">
        <f>VLOOKUP(G113,'#材料'!A:B,2,FALSE)</f>
        <v>白羊座宝箱</v>
      </c>
      <c r="I113">
        <v>100</v>
      </c>
    </row>
    <row r="114" spans="1:9">
      <c r="D114">
        <v>6</v>
      </c>
      <c r="E114" t="s">
        <v>1154</v>
      </c>
      <c r="F114">
        <v>200</v>
      </c>
      <c r="G114" s="11">
        <v>35201</v>
      </c>
      <c r="H114" t="str">
        <f>VLOOKUP(G114,'#材料'!A:B,2,FALSE)</f>
        <v>白羊座宝箱</v>
      </c>
      <c r="I114">
        <v>200</v>
      </c>
    </row>
    <row r="115" spans="1:9">
      <c r="A115">
        <v>116</v>
      </c>
      <c r="B115" t="s">
        <v>1142</v>
      </c>
      <c r="C115">
        <v>36</v>
      </c>
      <c r="D115">
        <v>1</v>
      </c>
      <c r="E115" t="s">
        <v>1146</v>
      </c>
      <c r="F115">
        <v>1</v>
      </c>
      <c r="G115">
        <v>1002</v>
      </c>
      <c r="H115" t="str">
        <f>VLOOKUP(G115,'#材料'!A:B,2,FALSE)</f>
        <v>钻石</v>
      </c>
      <c r="I115">
        <v>100</v>
      </c>
    </row>
    <row r="116" spans="1:9">
      <c r="D116">
        <v>2</v>
      </c>
      <c r="E116" t="s">
        <v>1149</v>
      </c>
      <c r="F116">
        <v>3</v>
      </c>
      <c r="G116">
        <v>15180</v>
      </c>
      <c r="H116" t="str">
        <f>VLOOKUP(G116,'#材料'!A:B,2,FALSE)</f>
        <v>黑龙手镯</v>
      </c>
      <c r="I116">
        <v>1</v>
      </c>
    </row>
    <row r="117" spans="1:9">
      <c r="D117">
        <v>3</v>
      </c>
      <c r="E117" t="s">
        <v>1155</v>
      </c>
      <c r="F117">
        <v>10</v>
      </c>
      <c r="G117" s="11">
        <v>1002</v>
      </c>
      <c r="H117" t="str">
        <f>VLOOKUP(G117,'#材料'!A:B,2,FALSE)</f>
        <v>钻石</v>
      </c>
      <c r="I117">
        <v>200</v>
      </c>
    </row>
    <row r="118" spans="1:9">
      <c r="D118">
        <v>4</v>
      </c>
      <c r="E118" t="s">
        <v>1156</v>
      </c>
      <c r="F118">
        <v>20</v>
      </c>
      <c r="G118" s="11">
        <v>1002</v>
      </c>
      <c r="H118" t="str">
        <f>VLOOKUP(G118,'#材料'!A:B,2,FALSE)</f>
        <v>钻石</v>
      </c>
      <c r="I118">
        <v>500</v>
      </c>
    </row>
    <row r="119" spans="1:9">
      <c r="D119">
        <v>5</v>
      </c>
      <c r="E119" t="s">
        <v>1157</v>
      </c>
      <c r="F119">
        <v>50</v>
      </c>
      <c r="G119" s="11">
        <v>1002</v>
      </c>
      <c r="H119" t="str">
        <f>VLOOKUP(G119,'#材料'!A:B,2,FALSE)</f>
        <v>钻石</v>
      </c>
      <c r="I119">
        <v>1000</v>
      </c>
    </row>
    <row r="120" spans="1:9">
      <c r="D120">
        <v>6</v>
      </c>
      <c r="E120" t="s">
        <v>1158</v>
      </c>
      <c r="F120">
        <v>100</v>
      </c>
      <c r="G120" s="11">
        <v>1002</v>
      </c>
      <c r="H120" t="str">
        <f>VLOOKUP(G120,'#材料'!A:B,2,FALSE)</f>
        <v>钻石</v>
      </c>
      <c r="I120">
        <v>2000</v>
      </c>
    </row>
    <row r="121" spans="1:9">
      <c r="A121">
        <v>117</v>
      </c>
      <c r="B121" t="s">
        <v>3992</v>
      </c>
      <c r="C121">
        <v>39</v>
      </c>
      <c r="D121">
        <v>1</v>
      </c>
      <c r="E121" t="s">
        <v>3985</v>
      </c>
      <c r="F121">
        <v>1</v>
      </c>
      <c r="G121" s="11">
        <v>15187</v>
      </c>
      <c r="H121" t="str">
        <f>VLOOKUP(G121,'#材料'!A:B,2,FALSE)</f>
        <v>狂暴之盔</v>
      </c>
      <c r="I121">
        <v>1</v>
      </c>
    </row>
    <row r="122" spans="1:9">
      <c r="D122">
        <v>2</v>
      </c>
      <c r="E122" t="s">
        <v>3989</v>
      </c>
      <c r="F122">
        <v>3</v>
      </c>
      <c r="G122" s="11">
        <v>15188</v>
      </c>
      <c r="H122" t="str">
        <f>VLOOKUP(G122,'#材料'!A:B,2,FALSE)</f>
        <v>狂暴之甲</v>
      </c>
      <c r="I122">
        <v>1</v>
      </c>
    </row>
    <row r="123" spans="1:9">
      <c r="D123">
        <v>3</v>
      </c>
      <c r="E123" t="s">
        <v>3990</v>
      </c>
      <c r="F123">
        <v>6</v>
      </c>
      <c r="G123" s="11">
        <v>15189</v>
      </c>
      <c r="H123" t="str">
        <f>VLOOKUP(G123,'#材料'!A:B,2,FALSE)</f>
        <v>狂暴之靴</v>
      </c>
      <c r="I123">
        <v>1</v>
      </c>
    </row>
    <row r="124" spans="1:9">
      <c r="D124">
        <v>4</v>
      </c>
      <c r="E124" t="s">
        <v>3988</v>
      </c>
      <c r="F124">
        <v>10</v>
      </c>
      <c r="G124" s="11">
        <v>15190</v>
      </c>
      <c r="H124" t="str">
        <f>VLOOKUP(G124,'#材料'!A:B,2,FALSE)</f>
        <v>狂暴之心</v>
      </c>
      <c r="I124">
        <v>1</v>
      </c>
    </row>
    <row r="125" spans="1:9">
      <c r="D125">
        <v>5</v>
      </c>
      <c r="E125" t="s">
        <v>3987</v>
      </c>
      <c r="F125">
        <v>20</v>
      </c>
      <c r="G125" s="11">
        <v>15191</v>
      </c>
      <c r="H125" t="str">
        <f>VLOOKUP(G125,'#材料'!A:B,2,FALSE)</f>
        <v>狂暴之怒</v>
      </c>
      <c r="I125">
        <v>1</v>
      </c>
    </row>
    <row r="126" spans="1:9">
      <c r="D126">
        <v>6</v>
      </c>
      <c r="E126" t="s">
        <v>3986</v>
      </c>
      <c r="F126">
        <v>30</v>
      </c>
      <c r="G126" s="11">
        <v>15192</v>
      </c>
      <c r="H126" t="str">
        <f>VLOOKUP(G126,'#材料'!A:B,2,FALSE)</f>
        <v>狂暴之魂</v>
      </c>
      <c r="I126">
        <v>1</v>
      </c>
    </row>
    <row r="127" spans="1:9">
      <c r="A127">
        <v>118</v>
      </c>
      <c r="B127" t="s">
        <v>4047</v>
      </c>
      <c r="C127">
        <v>40</v>
      </c>
      <c r="D127">
        <v>1</v>
      </c>
      <c r="E127" t="s">
        <v>4049</v>
      </c>
      <c r="F127">
        <v>1</v>
      </c>
      <c r="G127" s="11">
        <v>19001</v>
      </c>
      <c r="H127" t="str">
        <f>VLOOKUP(G127,'#材料'!A:B,2,FALSE)</f>
        <v>战斗鸡</v>
      </c>
      <c r="I127">
        <v>1</v>
      </c>
    </row>
    <row r="128" spans="1:9">
      <c r="D128">
        <v>2</v>
      </c>
      <c r="E128" t="s">
        <v>4050</v>
      </c>
      <c r="F128">
        <v>3</v>
      </c>
      <c r="G128" s="11">
        <v>36601</v>
      </c>
      <c r="H128" t="str">
        <f>VLOOKUP(G128,'#材料'!A:B,2,FALSE)</f>
        <v>宠物蛋-爪黄飞电</v>
      </c>
      <c r="I128">
        <v>1</v>
      </c>
    </row>
    <row r="129" spans="4:9">
      <c r="D129">
        <v>3</v>
      </c>
      <c r="E129" t="s">
        <v>4051</v>
      </c>
      <c r="F129">
        <v>10</v>
      </c>
      <c r="G129" s="11">
        <v>36602</v>
      </c>
      <c r="H129" t="str">
        <f>VLOOKUP(G129,'#材料'!A:B,2,FALSE)</f>
        <v>宠物蛋-吸血蝙蝠</v>
      </c>
      <c r="I129">
        <v>1</v>
      </c>
    </row>
    <row r="130" spans="4:9">
      <c r="D130">
        <v>4</v>
      </c>
      <c r="E130" t="s">
        <v>4052</v>
      </c>
      <c r="F130">
        <v>30</v>
      </c>
      <c r="G130" s="11">
        <v>36603</v>
      </c>
      <c r="H130" t="str">
        <f>VLOOKUP(G130,'#材料'!A:B,2,FALSE)</f>
        <v>宠物蛋-粉红骷髅</v>
      </c>
      <c r="I130">
        <v>1</v>
      </c>
    </row>
    <row r="131" spans="4:9">
      <c r="D131">
        <v>5</v>
      </c>
      <c r="E131" t="s">
        <v>4053</v>
      </c>
      <c r="F131">
        <v>50</v>
      </c>
      <c r="G131" s="11">
        <v>1002</v>
      </c>
      <c r="H131" t="str">
        <f>VLOOKUP(G131,'#材料'!A:B,2,FALSE)</f>
        <v>钻石</v>
      </c>
      <c r="I131">
        <v>2000</v>
      </c>
    </row>
  </sheetData>
  <phoneticPr fontId="1" type="noConversion"/>
  <conditionalFormatting sqref="G105:G110">
    <cfRule type="containsText" dxfId="22" priority="19" operator="containsText" text="红水晶">
      <formula>NOT(ISERROR(SEARCH("红水晶",G105)))</formula>
    </cfRule>
  </conditionalFormatting>
  <conditionalFormatting sqref="G105:G110">
    <cfRule type="duplicateValues" dxfId="21" priority="20"/>
  </conditionalFormatting>
  <conditionalFormatting sqref="G111:G114">
    <cfRule type="containsText" dxfId="20" priority="17" operator="containsText" text="红水晶">
      <formula>NOT(ISERROR(SEARCH("红水晶",G111)))</formula>
    </cfRule>
  </conditionalFormatting>
  <conditionalFormatting sqref="G111:G114">
    <cfRule type="duplicateValues" dxfId="19" priority="18"/>
  </conditionalFormatting>
  <conditionalFormatting sqref="G117:G131">
    <cfRule type="containsText" dxfId="18" priority="9" operator="containsText" text="红水晶">
      <formula>NOT(ISERROR(SEARCH("红水晶",G117)))</formula>
    </cfRule>
  </conditionalFormatting>
  <conditionalFormatting sqref="G117:G131">
    <cfRule type="duplicateValues" dxfId="17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00"/>
  </sheetPr>
  <dimension ref="A1:M145"/>
  <sheetViews>
    <sheetView workbookViewId="0">
      <selection activeCell="F14" sqref="F14"/>
    </sheetView>
  </sheetViews>
  <sheetFormatPr defaultColWidth="8.875" defaultRowHeight="14.25"/>
  <cols>
    <col min="1" max="1" width="10" bestFit="1" customWidth="1"/>
    <col min="6" max="6" width="32.125" bestFit="1" customWidth="1"/>
    <col min="7" max="7" width="12.625" bestFit="1" customWidth="1"/>
    <col min="10" max="10" width="15.375" style="37" bestFit="1" customWidth="1"/>
    <col min="13" max="13" width="23.625" bestFit="1" customWidth="1"/>
  </cols>
  <sheetData>
    <row r="1" spans="1:13">
      <c r="A1" t="s">
        <v>162</v>
      </c>
    </row>
    <row r="2" spans="1:13">
      <c r="A2" t="s">
        <v>457</v>
      </c>
      <c r="B2" t="s">
        <v>487</v>
      </c>
      <c r="C2" t="s">
        <v>488</v>
      </c>
      <c r="D2" t="s">
        <v>163</v>
      </c>
      <c r="E2" t="s">
        <v>164</v>
      </c>
      <c r="F2" t="s">
        <v>165</v>
      </c>
      <c r="G2" t="s">
        <v>166</v>
      </c>
      <c r="H2" t="s">
        <v>489</v>
      </c>
      <c r="I2" t="s">
        <v>577</v>
      </c>
      <c r="K2" t="s">
        <v>82</v>
      </c>
    </row>
    <row r="3" spans="1:13">
      <c r="A3">
        <v>10000</v>
      </c>
      <c r="B3">
        <v>41</v>
      </c>
      <c r="C3">
        <v>4</v>
      </c>
      <c r="D3">
        <v>1</v>
      </c>
      <c r="E3" t="s">
        <v>389</v>
      </c>
      <c r="F3" s="25" t="s">
        <v>337</v>
      </c>
      <c r="G3">
        <v>20</v>
      </c>
      <c r="H3">
        <v>1</v>
      </c>
      <c r="I3" s="31">
        <v>24304</v>
      </c>
      <c r="J3" s="37" t="str">
        <f>VLOOKUP(I3,'#材料'!A:B,2,FALSE)</f>
        <v>初级召唤石晶石</v>
      </c>
      <c r="K3" s="31">
        <v>1</v>
      </c>
      <c r="M3" t="s">
        <v>599</v>
      </c>
    </row>
    <row r="4" spans="1:13">
      <c r="A4">
        <v>10001</v>
      </c>
      <c r="B4">
        <v>40</v>
      </c>
      <c r="C4">
        <v>6</v>
      </c>
      <c r="D4">
        <v>1</v>
      </c>
      <c r="E4" t="s">
        <v>388</v>
      </c>
      <c r="F4" s="25" t="s">
        <v>366</v>
      </c>
      <c r="G4">
        <v>2</v>
      </c>
      <c r="H4">
        <v>1</v>
      </c>
      <c r="I4" s="31">
        <v>24304</v>
      </c>
      <c r="J4" s="37" t="str">
        <f>VLOOKUP(I4,'#材料'!A:B,2,FALSE)</f>
        <v>初级召唤石晶石</v>
      </c>
      <c r="K4" s="31">
        <v>1</v>
      </c>
      <c r="M4" t="s">
        <v>582</v>
      </c>
    </row>
    <row r="5" spans="1:13">
      <c r="A5">
        <v>10002</v>
      </c>
      <c r="B5">
        <v>40</v>
      </c>
      <c r="C5">
        <v>9</v>
      </c>
      <c r="D5">
        <v>1</v>
      </c>
      <c r="E5" t="s">
        <v>387</v>
      </c>
      <c r="F5" s="25" t="s">
        <v>367</v>
      </c>
      <c r="G5">
        <v>10001</v>
      </c>
      <c r="H5">
        <v>1</v>
      </c>
      <c r="I5" s="31">
        <v>24304</v>
      </c>
      <c r="J5" s="37" t="str">
        <f>VLOOKUP(I5,'#材料'!A:B,2,FALSE)</f>
        <v>初级召唤石晶石</v>
      </c>
      <c r="K5" s="31">
        <v>1</v>
      </c>
      <c r="M5" t="s">
        <v>583</v>
      </c>
    </row>
    <row r="6" spans="1:13">
      <c r="A6">
        <v>10003</v>
      </c>
      <c r="B6">
        <v>40</v>
      </c>
      <c r="C6">
        <v>12</v>
      </c>
      <c r="D6">
        <v>1</v>
      </c>
      <c r="E6" t="s">
        <v>390</v>
      </c>
      <c r="F6" s="25" t="s">
        <v>368</v>
      </c>
      <c r="G6">
        <v>1</v>
      </c>
      <c r="H6">
        <v>1</v>
      </c>
      <c r="I6" s="31">
        <v>24304</v>
      </c>
      <c r="J6" s="37" t="str">
        <f>VLOOKUP(I6,'#材料'!A:B,2,FALSE)</f>
        <v>初级召唤石晶石</v>
      </c>
      <c r="K6" s="31">
        <v>1</v>
      </c>
      <c r="M6" t="s">
        <v>584</v>
      </c>
    </row>
    <row r="7" spans="1:13">
      <c r="A7">
        <v>10100</v>
      </c>
      <c r="B7">
        <v>10</v>
      </c>
      <c r="C7">
        <v>1</v>
      </c>
      <c r="D7">
        <v>1</v>
      </c>
      <c r="E7" t="s">
        <v>386</v>
      </c>
      <c r="F7" t="s">
        <v>622</v>
      </c>
      <c r="G7">
        <v>1</v>
      </c>
      <c r="H7">
        <v>1</v>
      </c>
      <c r="I7" s="7">
        <v>1002</v>
      </c>
      <c r="J7" s="37" t="str">
        <f>VLOOKUP(I7,'#材料'!A:B,2,FALSE)</f>
        <v>钻石</v>
      </c>
      <c r="K7">
        <v>20</v>
      </c>
      <c r="M7" t="s">
        <v>585</v>
      </c>
    </row>
    <row r="8" spans="1:13">
      <c r="C8">
        <v>3</v>
      </c>
      <c r="D8">
        <v>1</v>
      </c>
      <c r="E8" t="s">
        <v>386</v>
      </c>
      <c r="F8" t="s">
        <v>623</v>
      </c>
      <c r="G8">
        <v>2</v>
      </c>
      <c r="H8">
        <v>1</v>
      </c>
      <c r="I8" s="18">
        <v>51040</v>
      </c>
      <c r="J8" s="37" t="str">
        <f>VLOOKUP(I8,'#材料'!A:B,2,FALSE)</f>
        <v>兰斯洛特1星</v>
      </c>
      <c r="K8" s="30">
        <v>1</v>
      </c>
      <c r="M8" t="s">
        <v>586</v>
      </c>
    </row>
    <row r="9" spans="1:13">
      <c r="C9">
        <v>5</v>
      </c>
      <c r="D9">
        <v>1</v>
      </c>
      <c r="E9" t="s">
        <v>386</v>
      </c>
      <c r="F9" t="s">
        <v>624</v>
      </c>
      <c r="G9">
        <v>3</v>
      </c>
      <c r="H9">
        <v>1</v>
      </c>
      <c r="I9" s="31">
        <v>24102</v>
      </c>
      <c r="J9" s="37" t="str">
        <f>VLOOKUP(I9,'#材料'!A:B,2,FALSE)</f>
        <v>史诗技能石</v>
      </c>
      <c r="K9" s="31">
        <v>20</v>
      </c>
      <c r="M9" t="s">
        <v>587</v>
      </c>
    </row>
    <row r="10" spans="1:13">
      <c r="C10">
        <v>8</v>
      </c>
      <c r="D10">
        <v>1</v>
      </c>
      <c r="E10" t="s">
        <v>386</v>
      </c>
      <c r="F10" t="s">
        <v>625</v>
      </c>
      <c r="G10">
        <v>4</v>
      </c>
      <c r="H10">
        <v>1</v>
      </c>
      <c r="I10" s="16">
        <v>35001</v>
      </c>
      <c r="J10" s="37" t="str">
        <f>VLOOKUP(I10,'#材料'!A:B,2,FALSE)</f>
        <v>阿布特罗斯宝箱</v>
      </c>
      <c r="K10">
        <v>1</v>
      </c>
      <c r="M10" t="s">
        <v>588</v>
      </c>
    </row>
    <row r="11" spans="1:13">
      <c r="C11">
        <v>11</v>
      </c>
      <c r="D11">
        <v>1</v>
      </c>
      <c r="E11" t="s">
        <v>386</v>
      </c>
      <c r="F11" t="s">
        <v>626</v>
      </c>
      <c r="G11">
        <v>5</v>
      </c>
      <c r="H11">
        <v>1</v>
      </c>
      <c r="I11" s="31">
        <v>24304</v>
      </c>
      <c r="J11" s="37" t="str">
        <f>VLOOKUP(I11,'#材料'!A:B,2,FALSE)</f>
        <v>初级召唤石晶石</v>
      </c>
      <c r="K11" s="31">
        <v>1</v>
      </c>
      <c r="M11" t="s">
        <v>589</v>
      </c>
    </row>
    <row r="12" spans="1:13">
      <c r="C12">
        <v>14</v>
      </c>
      <c r="D12">
        <v>2</v>
      </c>
      <c r="E12" t="s">
        <v>225</v>
      </c>
      <c r="F12" t="s">
        <v>627</v>
      </c>
      <c r="G12">
        <v>6</v>
      </c>
      <c r="H12">
        <v>1</v>
      </c>
      <c r="I12">
        <v>1002</v>
      </c>
      <c r="J12" s="37" t="str">
        <f>VLOOKUP(I12,'#材料'!A:B,2,FALSE)</f>
        <v>钻石</v>
      </c>
      <c r="K12">
        <v>10</v>
      </c>
      <c r="M12" t="s">
        <v>590</v>
      </c>
    </row>
    <row r="13" spans="1:13">
      <c r="C13">
        <v>16</v>
      </c>
      <c r="D13">
        <v>2</v>
      </c>
      <c r="E13" t="s">
        <v>225</v>
      </c>
      <c r="F13" t="s">
        <v>628</v>
      </c>
      <c r="G13">
        <v>7</v>
      </c>
      <c r="H13">
        <v>1</v>
      </c>
      <c r="I13">
        <v>1002</v>
      </c>
      <c r="J13" s="37" t="str">
        <f>VLOOKUP(I13,'#材料'!A:B,2,FALSE)</f>
        <v>钻石</v>
      </c>
      <c r="K13">
        <v>10</v>
      </c>
      <c r="M13" t="s">
        <v>591</v>
      </c>
    </row>
    <row r="14" spans="1:13">
      <c r="C14">
        <v>18</v>
      </c>
      <c r="D14">
        <v>2</v>
      </c>
      <c r="E14" t="s">
        <v>225</v>
      </c>
      <c r="F14" t="s">
        <v>629</v>
      </c>
      <c r="G14">
        <v>8</v>
      </c>
      <c r="H14">
        <v>1</v>
      </c>
      <c r="I14">
        <v>1002</v>
      </c>
      <c r="J14" s="37" t="str">
        <f>VLOOKUP(I14,'#材料'!A:B,2,FALSE)</f>
        <v>钻石</v>
      </c>
      <c r="K14">
        <v>10</v>
      </c>
      <c r="M14" t="s">
        <v>592</v>
      </c>
    </row>
    <row r="15" spans="1:13">
      <c r="C15">
        <v>20</v>
      </c>
      <c r="D15">
        <v>2</v>
      </c>
      <c r="E15" t="s">
        <v>225</v>
      </c>
      <c r="F15" t="s">
        <v>630</v>
      </c>
      <c r="G15">
        <v>9</v>
      </c>
      <c r="H15">
        <v>1</v>
      </c>
      <c r="I15">
        <v>1002</v>
      </c>
      <c r="J15" s="37" t="str">
        <f>VLOOKUP(I15,'#材料'!A:B,2,FALSE)</f>
        <v>钻石</v>
      </c>
      <c r="K15">
        <v>10</v>
      </c>
      <c r="M15" t="s">
        <v>593</v>
      </c>
    </row>
    <row r="16" spans="1:13">
      <c r="C16">
        <v>22</v>
      </c>
      <c r="D16">
        <v>2</v>
      </c>
      <c r="E16" t="s">
        <v>225</v>
      </c>
      <c r="F16" t="s">
        <v>631</v>
      </c>
      <c r="G16">
        <v>10</v>
      </c>
      <c r="H16">
        <v>1</v>
      </c>
      <c r="I16">
        <v>1002</v>
      </c>
      <c r="J16" s="37" t="str">
        <f>VLOOKUP(I16,'#材料'!A:B,2,FALSE)</f>
        <v>钻石</v>
      </c>
      <c r="K16">
        <v>10</v>
      </c>
      <c r="M16" t="s">
        <v>594</v>
      </c>
    </row>
    <row r="17" spans="3:13">
      <c r="C17">
        <v>24</v>
      </c>
      <c r="D17">
        <v>2</v>
      </c>
      <c r="E17" t="s">
        <v>225</v>
      </c>
      <c r="F17" t="s">
        <v>632</v>
      </c>
      <c r="G17">
        <v>11</v>
      </c>
      <c r="H17">
        <v>1</v>
      </c>
      <c r="I17">
        <v>1002</v>
      </c>
      <c r="J17" s="37" t="str">
        <f>VLOOKUP(I17,'#材料'!A:B,2,FALSE)</f>
        <v>钻石</v>
      </c>
      <c r="K17">
        <v>10</v>
      </c>
      <c r="M17" t="s">
        <v>595</v>
      </c>
    </row>
    <row r="18" spans="3:13">
      <c r="C18">
        <v>26</v>
      </c>
      <c r="D18">
        <v>2</v>
      </c>
      <c r="E18" t="s">
        <v>225</v>
      </c>
      <c r="F18" t="s">
        <v>633</v>
      </c>
      <c r="G18">
        <v>12</v>
      </c>
      <c r="H18">
        <v>1</v>
      </c>
      <c r="I18">
        <v>1002</v>
      </c>
      <c r="J18" s="37" t="str">
        <f>VLOOKUP(I18,'#材料'!A:B,2,FALSE)</f>
        <v>钻石</v>
      </c>
      <c r="K18">
        <v>10</v>
      </c>
      <c r="M18" t="s">
        <v>596</v>
      </c>
    </row>
    <row r="19" spans="3:13">
      <c r="C19">
        <v>28</v>
      </c>
      <c r="D19">
        <v>2</v>
      </c>
      <c r="E19" t="s">
        <v>225</v>
      </c>
      <c r="F19" t="s">
        <v>634</v>
      </c>
      <c r="G19">
        <v>13</v>
      </c>
      <c r="H19">
        <v>1</v>
      </c>
      <c r="I19">
        <v>1002</v>
      </c>
      <c r="J19" s="37" t="str">
        <f>VLOOKUP(I19,'#材料'!A:B,2,FALSE)</f>
        <v>钻石</v>
      </c>
      <c r="K19">
        <v>10</v>
      </c>
      <c r="M19" t="s">
        <v>597</v>
      </c>
    </row>
    <row r="20" spans="3:13">
      <c r="C20">
        <v>30</v>
      </c>
      <c r="D20">
        <v>2</v>
      </c>
      <c r="E20" t="s">
        <v>225</v>
      </c>
      <c r="F20" t="s">
        <v>635</v>
      </c>
      <c r="G20">
        <v>14</v>
      </c>
      <c r="H20">
        <v>1</v>
      </c>
      <c r="I20">
        <v>1002</v>
      </c>
      <c r="J20" s="37" t="str">
        <f>VLOOKUP(I20,'#材料'!A:B,2,FALSE)</f>
        <v>钻石</v>
      </c>
      <c r="K20">
        <v>10</v>
      </c>
    </row>
    <row r="21" spans="3:13">
      <c r="C21">
        <v>32</v>
      </c>
      <c r="D21">
        <v>2</v>
      </c>
      <c r="E21" t="s">
        <v>225</v>
      </c>
      <c r="F21" t="s">
        <v>636</v>
      </c>
      <c r="G21">
        <v>15</v>
      </c>
      <c r="H21">
        <v>1</v>
      </c>
      <c r="I21">
        <v>1002</v>
      </c>
      <c r="J21" s="37" t="str">
        <f>VLOOKUP(I21,'#材料'!A:B,2,FALSE)</f>
        <v>钻石</v>
      </c>
      <c r="K21">
        <v>10</v>
      </c>
    </row>
    <row r="22" spans="3:13">
      <c r="C22">
        <v>34</v>
      </c>
      <c r="D22">
        <v>2</v>
      </c>
      <c r="E22" t="s">
        <v>225</v>
      </c>
      <c r="F22" t="s">
        <v>637</v>
      </c>
      <c r="G22">
        <v>16</v>
      </c>
      <c r="H22">
        <v>1</v>
      </c>
      <c r="I22">
        <v>1002</v>
      </c>
      <c r="J22" s="37" t="str">
        <f>VLOOKUP(I22,'#材料'!A:B,2,FALSE)</f>
        <v>钻石</v>
      </c>
      <c r="K22">
        <v>10</v>
      </c>
    </row>
    <row r="23" spans="3:13">
      <c r="C23">
        <v>36</v>
      </c>
      <c r="D23">
        <v>2</v>
      </c>
      <c r="E23" t="s">
        <v>225</v>
      </c>
      <c r="F23" t="s">
        <v>638</v>
      </c>
      <c r="G23">
        <v>17</v>
      </c>
      <c r="H23">
        <v>1</v>
      </c>
      <c r="I23">
        <v>1002</v>
      </c>
      <c r="J23" s="37" t="str">
        <f>VLOOKUP(I23,'#材料'!A:B,2,FALSE)</f>
        <v>钻石</v>
      </c>
      <c r="K23">
        <v>10</v>
      </c>
    </row>
    <row r="24" spans="3:13">
      <c r="C24">
        <v>38</v>
      </c>
      <c r="D24">
        <v>2</v>
      </c>
      <c r="E24" t="s">
        <v>225</v>
      </c>
      <c r="F24" t="s">
        <v>639</v>
      </c>
      <c r="G24">
        <v>18</v>
      </c>
      <c r="H24">
        <v>1</v>
      </c>
      <c r="I24">
        <v>1002</v>
      </c>
      <c r="J24" s="37" t="str">
        <f>VLOOKUP(I24,'#材料'!A:B,2,FALSE)</f>
        <v>钻石</v>
      </c>
      <c r="K24">
        <v>10</v>
      </c>
    </row>
    <row r="25" spans="3:13">
      <c r="C25">
        <v>40</v>
      </c>
      <c r="D25">
        <v>2</v>
      </c>
      <c r="E25" t="s">
        <v>225</v>
      </c>
      <c r="F25" t="s">
        <v>640</v>
      </c>
      <c r="G25">
        <v>19</v>
      </c>
      <c r="H25">
        <v>1</v>
      </c>
      <c r="I25">
        <v>1002</v>
      </c>
      <c r="J25" s="37" t="str">
        <f>VLOOKUP(I25,'#材料'!A:B,2,FALSE)</f>
        <v>钻石</v>
      </c>
      <c r="K25">
        <v>10</v>
      </c>
    </row>
    <row r="26" spans="3:13">
      <c r="C26">
        <v>42</v>
      </c>
      <c r="D26">
        <v>2</v>
      </c>
      <c r="E26" t="s">
        <v>225</v>
      </c>
      <c r="F26" t="s">
        <v>641</v>
      </c>
      <c r="G26">
        <v>20</v>
      </c>
      <c r="H26">
        <v>1</v>
      </c>
      <c r="I26">
        <v>1002</v>
      </c>
      <c r="J26" s="37" t="str">
        <f>VLOOKUP(I26,'#材料'!A:B,2,FALSE)</f>
        <v>钻石</v>
      </c>
      <c r="K26">
        <v>10</v>
      </c>
    </row>
    <row r="27" spans="3:13">
      <c r="C27">
        <v>44</v>
      </c>
      <c r="D27">
        <v>2</v>
      </c>
      <c r="E27" t="s">
        <v>225</v>
      </c>
      <c r="F27" t="s">
        <v>642</v>
      </c>
      <c r="G27">
        <v>21</v>
      </c>
      <c r="H27">
        <v>1</v>
      </c>
      <c r="I27">
        <v>1002</v>
      </c>
      <c r="J27" s="37" t="str">
        <f>VLOOKUP(I27,'#材料'!A:B,2,FALSE)</f>
        <v>钻石</v>
      </c>
      <c r="K27">
        <v>10</v>
      </c>
    </row>
    <row r="28" spans="3:13">
      <c r="C28">
        <v>46</v>
      </c>
      <c r="D28">
        <v>2</v>
      </c>
      <c r="E28" t="s">
        <v>225</v>
      </c>
      <c r="F28" t="s">
        <v>643</v>
      </c>
      <c r="G28">
        <v>22</v>
      </c>
      <c r="H28">
        <v>1</v>
      </c>
      <c r="I28">
        <v>1002</v>
      </c>
      <c r="J28" s="37" t="str">
        <f>VLOOKUP(I28,'#材料'!A:B,2,FALSE)</f>
        <v>钻石</v>
      </c>
      <c r="K28">
        <v>10</v>
      </c>
    </row>
    <row r="29" spans="3:13">
      <c r="C29">
        <v>48</v>
      </c>
      <c r="D29">
        <v>2</v>
      </c>
      <c r="E29" t="s">
        <v>225</v>
      </c>
      <c r="F29" t="s">
        <v>644</v>
      </c>
      <c r="G29">
        <v>23</v>
      </c>
      <c r="H29">
        <v>1</v>
      </c>
      <c r="I29">
        <v>1002</v>
      </c>
      <c r="J29" s="37" t="str">
        <f>VLOOKUP(I29,'#材料'!A:B,2,FALSE)</f>
        <v>钻石</v>
      </c>
      <c r="K29">
        <v>10</v>
      </c>
    </row>
    <row r="30" spans="3:13">
      <c r="C30">
        <v>50</v>
      </c>
      <c r="D30">
        <v>2</v>
      </c>
      <c r="E30" t="s">
        <v>225</v>
      </c>
      <c r="F30" t="s">
        <v>645</v>
      </c>
      <c r="G30">
        <v>24</v>
      </c>
      <c r="H30">
        <v>1</v>
      </c>
      <c r="I30">
        <v>1002</v>
      </c>
      <c r="J30" s="37" t="str">
        <f>VLOOKUP(I30,'#材料'!A:B,2,FALSE)</f>
        <v>钻石</v>
      </c>
      <c r="K30">
        <v>10</v>
      </c>
    </row>
    <row r="31" spans="3:13">
      <c r="C31">
        <v>52</v>
      </c>
      <c r="D31">
        <v>2</v>
      </c>
      <c r="E31" t="s">
        <v>225</v>
      </c>
      <c r="F31" t="s">
        <v>646</v>
      </c>
      <c r="G31">
        <v>25</v>
      </c>
      <c r="H31">
        <v>1</v>
      </c>
      <c r="I31">
        <v>1002</v>
      </c>
      <c r="J31" s="37" t="str">
        <f>VLOOKUP(I31,'#材料'!A:B,2,FALSE)</f>
        <v>钻石</v>
      </c>
      <c r="K31">
        <v>10</v>
      </c>
    </row>
    <row r="32" spans="3:13">
      <c r="C32">
        <v>54</v>
      </c>
      <c r="D32">
        <v>2</v>
      </c>
      <c r="E32" t="s">
        <v>225</v>
      </c>
      <c r="F32" t="s">
        <v>647</v>
      </c>
      <c r="G32">
        <v>26</v>
      </c>
      <c r="H32">
        <v>1</v>
      </c>
      <c r="I32">
        <v>1002</v>
      </c>
      <c r="J32" s="37" t="str">
        <f>VLOOKUP(I32,'#材料'!A:B,2,FALSE)</f>
        <v>钻石</v>
      </c>
      <c r="K32">
        <v>10</v>
      </c>
    </row>
    <row r="33" spans="3:11">
      <c r="C33">
        <v>56</v>
      </c>
      <c r="D33">
        <v>2</v>
      </c>
      <c r="E33" t="s">
        <v>225</v>
      </c>
      <c r="F33" t="s">
        <v>648</v>
      </c>
      <c r="G33">
        <v>27</v>
      </c>
      <c r="H33">
        <v>1</v>
      </c>
      <c r="I33">
        <v>1002</v>
      </c>
      <c r="J33" s="37" t="str">
        <f>VLOOKUP(I33,'#材料'!A:B,2,FALSE)</f>
        <v>钻石</v>
      </c>
      <c r="K33">
        <v>10</v>
      </c>
    </row>
    <row r="34" spans="3:11">
      <c r="C34">
        <v>58</v>
      </c>
      <c r="D34">
        <v>2</v>
      </c>
      <c r="E34" t="s">
        <v>225</v>
      </c>
      <c r="F34" t="s">
        <v>649</v>
      </c>
      <c r="G34">
        <v>28</v>
      </c>
      <c r="H34">
        <v>1</v>
      </c>
      <c r="I34">
        <v>1002</v>
      </c>
      <c r="J34" s="37" t="str">
        <f>VLOOKUP(I34,'#材料'!A:B,2,FALSE)</f>
        <v>钻石</v>
      </c>
      <c r="K34">
        <v>10</v>
      </c>
    </row>
    <row r="35" spans="3:11">
      <c r="C35">
        <v>60</v>
      </c>
      <c r="D35">
        <v>2</v>
      </c>
      <c r="E35" t="s">
        <v>225</v>
      </c>
      <c r="F35" t="s">
        <v>650</v>
      </c>
      <c r="G35">
        <v>29</v>
      </c>
      <c r="H35">
        <v>1</v>
      </c>
      <c r="I35">
        <v>1002</v>
      </c>
      <c r="J35" s="37" t="str">
        <f>VLOOKUP(I35,'#材料'!A:B,2,FALSE)</f>
        <v>钻石</v>
      </c>
      <c r="K35">
        <v>10</v>
      </c>
    </row>
    <row r="36" spans="3:11">
      <c r="C36">
        <v>62</v>
      </c>
      <c r="D36">
        <v>2</v>
      </c>
      <c r="E36" t="s">
        <v>225</v>
      </c>
      <c r="F36" t="s">
        <v>651</v>
      </c>
      <c r="G36">
        <v>30</v>
      </c>
      <c r="H36">
        <v>1</v>
      </c>
      <c r="I36">
        <v>1002</v>
      </c>
      <c r="J36" s="37" t="str">
        <f>VLOOKUP(I36,'#材料'!A:B,2,FALSE)</f>
        <v>钻石</v>
      </c>
      <c r="K36">
        <v>10</v>
      </c>
    </row>
    <row r="37" spans="3:11">
      <c r="C37">
        <v>64</v>
      </c>
      <c r="D37">
        <v>2</v>
      </c>
      <c r="E37" t="s">
        <v>225</v>
      </c>
      <c r="F37" t="s">
        <v>652</v>
      </c>
      <c r="G37">
        <v>31</v>
      </c>
      <c r="H37">
        <v>1</v>
      </c>
      <c r="I37">
        <v>1002</v>
      </c>
      <c r="J37" s="37" t="str">
        <f>VLOOKUP(I37,'#材料'!A:B,2,FALSE)</f>
        <v>钻石</v>
      </c>
      <c r="K37">
        <v>10</v>
      </c>
    </row>
    <row r="38" spans="3:11">
      <c r="C38">
        <v>66</v>
      </c>
      <c r="D38">
        <v>2</v>
      </c>
      <c r="E38" t="s">
        <v>225</v>
      </c>
      <c r="F38" t="s">
        <v>653</v>
      </c>
      <c r="G38">
        <v>32</v>
      </c>
      <c r="H38">
        <v>1</v>
      </c>
      <c r="I38">
        <v>1002</v>
      </c>
      <c r="J38" s="37" t="str">
        <f>VLOOKUP(I38,'#材料'!A:B,2,FALSE)</f>
        <v>钻石</v>
      </c>
      <c r="K38">
        <v>10</v>
      </c>
    </row>
    <row r="39" spans="3:11">
      <c r="C39">
        <v>68</v>
      </c>
      <c r="D39">
        <v>2</v>
      </c>
      <c r="E39" t="s">
        <v>225</v>
      </c>
      <c r="F39" t="s">
        <v>654</v>
      </c>
      <c r="G39">
        <v>33</v>
      </c>
      <c r="H39">
        <v>1</v>
      </c>
      <c r="I39">
        <v>1002</v>
      </c>
      <c r="J39" s="37" t="str">
        <f>VLOOKUP(I39,'#材料'!A:B,2,FALSE)</f>
        <v>钻石</v>
      </c>
      <c r="K39">
        <v>10</v>
      </c>
    </row>
    <row r="40" spans="3:11">
      <c r="C40">
        <v>70</v>
      </c>
      <c r="D40">
        <v>2</v>
      </c>
      <c r="E40" t="s">
        <v>225</v>
      </c>
      <c r="F40" t="s">
        <v>655</v>
      </c>
      <c r="G40">
        <v>34</v>
      </c>
      <c r="H40">
        <v>1</v>
      </c>
      <c r="I40">
        <v>1002</v>
      </c>
      <c r="J40" s="37" t="str">
        <f>VLOOKUP(I40,'#材料'!A:B,2,FALSE)</f>
        <v>钻石</v>
      </c>
      <c r="K40">
        <v>10</v>
      </c>
    </row>
    <row r="41" spans="3:11">
      <c r="C41">
        <v>72</v>
      </c>
      <c r="D41">
        <v>2</v>
      </c>
      <c r="E41" t="s">
        <v>225</v>
      </c>
      <c r="F41" t="s">
        <v>656</v>
      </c>
      <c r="G41">
        <v>35</v>
      </c>
      <c r="H41">
        <v>1</v>
      </c>
      <c r="I41">
        <v>1002</v>
      </c>
      <c r="J41" s="37" t="str">
        <f>VLOOKUP(I41,'#材料'!A:B,2,FALSE)</f>
        <v>钻石</v>
      </c>
      <c r="K41">
        <v>10</v>
      </c>
    </row>
    <row r="42" spans="3:11">
      <c r="C42">
        <v>74</v>
      </c>
      <c r="D42">
        <v>2</v>
      </c>
      <c r="E42" t="s">
        <v>225</v>
      </c>
      <c r="F42" t="s">
        <v>657</v>
      </c>
      <c r="G42">
        <v>36</v>
      </c>
      <c r="H42">
        <v>1</v>
      </c>
      <c r="I42">
        <v>1002</v>
      </c>
      <c r="J42" s="37" t="str">
        <f>VLOOKUP(I42,'#材料'!A:B,2,FALSE)</f>
        <v>钻石</v>
      </c>
      <c r="K42">
        <v>10</v>
      </c>
    </row>
    <row r="43" spans="3:11">
      <c r="C43">
        <v>76</v>
      </c>
      <c r="D43">
        <v>2</v>
      </c>
      <c r="E43" t="s">
        <v>225</v>
      </c>
      <c r="F43" t="s">
        <v>658</v>
      </c>
      <c r="G43">
        <v>37</v>
      </c>
      <c r="H43">
        <v>1</v>
      </c>
      <c r="I43">
        <v>1002</v>
      </c>
      <c r="J43" s="37" t="str">
        <f>VLOOKUP(I43,'#材料'!A:B,2,FALSE)</f>
        <v>钻石</v>
      </c>
      <c r="K43">
        <v>10</v>
      </c>
    </row>
    <row r="44" spans="3:11">
      <c r="C44">
        <v>78</v>
      </c>
      <c r="D44">
        <v>2</v>
      </c>
      <c r="E44" t="s">
        <v>225</v>
      </c>
      <c r="F44" t="s">
        <v>659</v>
      </c>
      <c r="G44">
        <v>38</v>
      </c>
      <c r="H44">
        <v>1</v>
      </c>
      <c r="I44">
        <v>1002</v>
      </c>
      <c r="J44" s="37" t="str">
        <f>VLOOKUP(I44,'#材料'!A:B,2,FALSE)</f>
        <v>钻石</v>
      </c>
      <c r="K44">
        <v>10</v>
      </c>
    </row>
    <row r="45" spans="3:11">
      <c r="C45">
        <v>80</v>
      </c>
      <c r="D45">
        <v>2</v>
      </c>
      <c r="E45" t="s">
        <v>225</v>
      </c>
      <c r="F45" t="s">
        <v>660</v>
      </c>
      <c r="G45">
        <v>39</v>
      </c>
      <c r="H45">
        <v>1</v>
      </c>
      <c r="I45">
        <v>1002</v>
      </c>
      <c r="J45" s="37" t="str">
        <f>VLOOKUP(I45,'#材料'!A:B,2,FALSE)</f>
        <v>钻石</v>
      </c>
      <c r="K45">
        <v>10</v>
      </c>
    </row>
    <row r="46" spans="3:11">
      <c r="C46">
        <v>82</v>
      </c>
      <c r="D46">
        <v>2</v>
      </c>
      <c r="E46" t="s">
        <v>225</v>
      </c>
      <c r="F46" t="s">
        <v>661</v>
      </c>
      <c r="G46">
        <v>40</v>
      </c>
      <c r="H46">
        <v>1</v>
      </c>
      <c r="I46">
        <v>1002</v>
      </c>
      <c r="J46" s="37" t="str">
        <f>VLOOKUP(I46,'#材料'!A:B,2,FALSE)</f>
        <v>钻石</v>
      </c>
      <c r="K46">
        <v>10</v>
      </c>
    </row>
    <row r="47" spans="3:11">
      <c r="C47">
        <v>84</v>
      </c>
      <c r="D47">
        <v>2</v>
      </c>
      <c r="E47" t="s">
        <v>225</v>
      </c>
      <c r="F47" t="s">
        <v>662</v>
      </c>
      <c r="G47">
        <v>41</v>
      </c>
      <c r="H47">
        <v>1</v>
      </c>
      <c r="I47">
        <v>1002</v>
      </c>
      <c r="J47" s="37" t="str">
        <f>VLOOKUP(I47,'#材料'!A:B,2,FALSE)</f>
        <v>钻石</v>
      </c>
      <c r="K47">
        <v>10</v>
      </c>
    </row>
    <row r="48" spans="3:11">
      <c r="C48">
        <v>86</v>
      </c>
      <c r="D48">
        <v>2</v>
      </c>
      <c r="E48" t="s">
        <v>225</v>
      </c>
      <c r="F48" t="s">
        <v>663</v>
      </c>
      <c r="G48">
        <v>42</v>
      </c>
      <c r="H48">
        <v>1</v>
      </c>
      <c r="I48">
        <v>1002</v>
      </c>
      <c r="J48" s="37" t="str">
        <f>VLOOKUP(I48,'#材料'!A:B,2,FALSE)</f>
        <v>钻石</v>
      </c>
      <c r="K48">
        <v>10</v>
      </c>
    </row>
    <row r="49" spans="3:11">
      <c r="C49">
        <v>88</v>
      </c>
      <c r="D49">
        <v>2</v>
      </c>
      <c r="E49" t="s">
        <v>225</v>
      </c>
      <c r="F49" t="s">
        <v>664</v>
      </c>
      <c r="G49">
        <v>43</v>
      </c>
      <c r="H49">
        <v>1</v>
      </c>
      <c r="I49">
        <v>1002</v>
      </c>
      <c r="J49" s="37" t="str">
        <f>VLOOKUP(I49,'#材料'!A:B,2,FALSE)</f>
        <v>钻石</v>
      </c>
      <c r="K49">
        <v>10</v>
      </c>
    </row>
    <row r="50" spans="3:11">
      <c r="C50">
        <v>90</v>
      </c>
      <c r="D50">
        <v>2</v>
      </c>
      <c r="E50" t="s">
        <v>225</v>
      </c>
      <c r="F50" t="s">
        <v>665</v>
      </c>
      <c r="G50">
        <v>44</v>
      </c>
      <c r="H50">
        <v>1</v>
      </c>
      <c r="I50">
        <v>1002</v>
      </c>
      <c r="J50" s="37" t="str">
        <f>VLOOKUP(I50,'#材料'!A:B,2,FALSE)</f>
        <v>钻石</v>
      </c>
      <c r="K50">
        <v>10</v>
      </c>
    </row>
    <row r="51" spans="3:11">
      <c r="C51">
        <v>92</v>
      </c>
      <c r="D51">
        <v>2</v>
      </c>
      <c r="E51" t="s">
        <v>225</v>
      </c>
      <c r="F51" t="s">
        <v>666</v>
      </c>
      <c r="G51">
        <v>45</v>
      </c>
      <c r="H51">
        <v>1</v>
      </c>
      <c r="I51">
        <v>1002</v>
      </c>
      <c r="J51" s="37" t="str">
        <f>VLOOKUP(I51,'#材料'!A:B,2,FALSE)</f>
        <v>钻石</v>
      </c>
      <c r="K51">
        <v>10</v>
      </c>
    </row>
    <row r="52" spans="3:11">
      <c r="C52">
        <v>94</v>
      </c>
      <c r="D52">
        <v>2</v>
      </c>
      <c r="E52" t="s">
        <v>225</v>
      </c>
      <c r="F52" t="s">
        <v>667</v>
      </c>
      <c r="G52">
        <v>46</v>
      </c>
      <c r="H52">
        <v>1</v>
      </c>
      <c r="I52">
        <v>1002</v>
      </c>
      <c r="J52" s="37" t="str">
        <f>VLOOKUP(I52,'#材料'!A:B,2,FALSE)</f>
        <v>钻石</v>
      </c>
      <c r="K52">
        <v>10</v>
      </c>
    </row>
    <row r="53" spans="3:11">
      <c r="C53">
        <v>96</v>
      </c>
      <c r="D53">
        <v>2</v>
      </c>
      <c r="E53" t="s">
        <v>225</v>
      </c>
      <c r="F53" t="s">
        <v>668</v>
      </c>
      <c r="G53">
        <v>47</v>
      </c>
      <c r="H53">
        <v>1</v>
      </c>
      <c r="I53">
        <v>1002</v>
      </c>
      <c r="J53" s="37" t="str">
        <f>VLOOKUP(I53,'#材料'!A:B,2,FALSE)</f>
        <v>钻石</v>
      </c>
      <c r="K53">
        <v>10</v>
      </c>
    </row>
    <row r="54" spans="3:11">
      <c r="C54">
        <v>98</v>
      </c>
      <c r="D54">
        <v>2</v>
      </c>
      <c r="E54" t="s">
        <v>225</v>
      </c>
      <c r="F54" t="s">
        <v>669</v>
      </c>
      <c r="G54">
        <v>48</v>
      </c>
      <c r="H54">
        <v>1</v>
      </c>
      <c r="I54">
        <v>1002</v>
      </c>
      <c r="J54" s="37" t="str">
        <f>VLOOKUP(I54,'#材料'!A:B,2,FALSE)</f>
        <v>钻石</v>
      </c>
      <c r="K54">
        <v>10</v>
      </c>
    </row>
    <row r="55" spans="3:11">
      <c r="C55">
        <v>100</v>
      </c>
      <c r="D55">
        <v>2</v>
      </c>
      <c r="E55" t="s">
        <v>225</v>
      </c>
      <c r="F55" t="s">
        <v>670</v>
      </c>
      <c r="G55">
        <v>49</v>
      </c>
      <c r="H55">
        <v>1</v>
      </c>
      <c r="I55">
        <v>1002</v>
      </c>
      <c r="J55" s="37" t="str">
        <f>VLOOKUP(I55,'#材料'!A:B,2,FALSE)</f>
        <v>钻石</v>
      </c>
      <c r="K55">
        <v>10</v>
      </c>
    </row>
    <row r="56" spans="3:11">
      <c r="C56">
        <v>102</v>
      </c>
      <c r="D56">
        <v>2</v>
      </c>
      <c r="E56" t="s">
        <v>225</v>
      </c>
      <c r="F56" t="s">
        <v>671</v>
      </c>
      <c r="G56">
        <v>50</v>
      </c>
      <c r="H56">
        <v>1</v>
      </c>
      <c r="I56">
        <v>1002</v>
      </c>
      <c r="J56" s="37" t="str">
        <f>VLOOKUP(I56,'#材料'!A:B,2,FALSE)</f>
        <v>钻石</v>
      </c>
      <c r="K56">
        <v>10</v>
      </c>
    </row>
    <row r="57" spans="3:11">
      <c r="C57">
        <v>104</v>
      </c>
      <c r="D57">
        <v>2</v>
      </c>
      <c r="E57" t="s">
        <v>225</v>
      </c>
      <c r="F57" t="s">
        <v>672</v>
      </c>
      <c r="G57">
        <v>51</v>
      </c>
      <c r="H57">
        <v>1</v>
      </c>
      <c r="I57">
        <v>1002</v>
      </c>
      <c r="J57" s="37" t="str">
        <f>VLOOKUP(I57,'#材料'!A:B,2,FALSE)</f>
        <v>钻石</v>
      </c>
      <c r="K57">
        <v>10</v>
      </c>
    </row>
    <row r="58" spans="3:11">
      <c r="C58">
        <v>106</v>
      </c>
      <c r="D58">
        <v>2</v>
      </c>
      <c r="E58" t="s">
        <v>225</v>
      </c>
      <c r="F58" t="s">
        <v>673</v>
      </c>
      <c r="G58">
        <v>52</v>
      </c>
      <c r="H58">
        <v>1</v>
      </c>
      <c r="I58">
        <v>1002</v>
      </c>
      <c r="J58" s="37" t="str">
        <f>VLOOKUP(I58,'#材料'!A:B,2,FALSE)</f>
        <v>钻石</v>
      </c>
      <c r="K58">
        <v>10</v>
      </c>
    </row>
    <row r="59" spans="3:11">
      <c r="C59">
        <v>108</v>
      </c>
      <c r="D59">
        <v>2</v>
      </c>
      <c r="E59" t="s">
        <v>225</v>
      </c>
      <c r="F59" t="s">
        <v>674</v>
      </c>
      <c r="G59">
        <v>53</v>
      </c>
      <c r="H59">
        <v>1</v>
      </c>
      <c r="I59">
        <v>1002</v>
      </c>
      <c r="J59" s="37" t="str">
        <f>VLOOKUP(I59,'#材料'!A:B,2,FALSE)</f>
        <v>钻石</v>
      </c>
      <c r="K59">
        <v>10</v>
      </c>
    </row>
    <row r="60" spans="3:11">
      <c r="C60">
        <v>110</v>
      </c>
      <c r="D60">
        <v>2</v>
      </c>
      <c r="E60" t="s">
        <v>225</v>
      </c>
      <c r="F60" t="s">
        <v>675</v>
      </c>
      <c r="G60">
        <v>54</v>
      </c>
      <c r="H60">
        <v>1</v>
      </c>
      <c r="I60">
        <v>1002</v>
      </c>
      <c r="J60" s="37" t="str">
        <f>VLOOKUP(I60,'#材料'!A:B,2,FALSE)</f>
        <v>钻石</v>
      </c>
      <c r="K60">
        <v>10</v>
      </c>
    </row>
    <row r="61" spans="3:11">
      <c r="C61">
        <v>112</v>
      </c>
      <c r="D61">
        <v>2</v>
      </c>
      <c r="E61" t="s">
        <v>225</v>
      </c>
      <c r="F61" t="s">
        <v>676</v>
      </c>
      <c r="G61">
        <v>55</v>
      </c>
      <c r="H61">
        <v>1</v>
      </c>
      <c r="I61">
        <v>1002</v>
      </c>
      <c r="J61" s="37" t="str">
        <f>VLOOKUP(I61,'#材料'!A:B,2,FALSE)</f>
        <v>钻石</v>
      </c>
      <c r="K61">
        <v>10</v>
      </c>
    </row>
    <row r="62" spans="3:11">
      <c r="C62">
        <v>114</v>
      </c>
      <c r="D62">
        <v>2</v>
      </c>
      <c r="E62" t="s">
        <v>225</v>
      </c>
      <c r="F62" t="s">
        <v>677</v>
      </c>
      <c r="G62">
        <v>56</v>
      </c>
      <c r="H62">
        <v>1</v>
      </c>
      <c r="I62">
        <v>1002</v>
      </c>
      <c r="J62" s="37" t="str">
        <f>VLOOKUP(I62,'#材料'!A:B,2,FALSE)</f>
        <v>钻石</v>
      </c>
      <c r="K62">
        <v>10</v>
      </c>
    </row>
    <row r="63" spans="3:11">
      <c r="C63">
        <v>116</v>
      </c>
      <c r="D63">
        <v>2</v>
      </c>
      <c r="E63" t="s">
        <v>225</v>
      </c>
      <c r="F63" t="s">
        <v>678</v>
      </c>
      <c r="G63">
        <v>57</v>
      </c>
      <c r="H63">
        <v>1</v>
      </c>
      <c r="I63">
        <v>1002</v>
      </c>
      <c r="J63" s="37" t="str">
        <f>VLOOKUP(I63,'#材料'!A:B,2,FALSE)</f>
        <v>钻石</v>
      </c>
      <c r="K63">
        <v>10</v>
      </c>
    </row>
    <row r="64" spans="3:11">
      <c r="C64">
        <v>118</v>
      </c>
      <c r="D64">
        <v>2</v>
      </c>
      <c r="E64" t="s">
        <v>225</v>
      </c>
      <c r="F64" t="s">
        <v>679</v>
      </c>
      <c r="G64">
        <v>58</v>
      </c>
      <c r="H64">
        <v>1</v>
      </c>
      <c r="I64">
        <v>1002</v>
      </c>
      <c r="J64" s="37" t="str">
        <f>VLOOKUP(I64,'#材料'!A:B,2,FALSE)</f>
        <v>钻石</v>
      </c>
      <c r="K64">
        <v>10</v>
      </c>
    </row>
    <row r="65" spans="1:13">
      <c r="C65">
        <v>120</v>
      </c>
      <c r="D65">
        <v>2</v>
      </c>
      <c r="E65" t="s">
        <v>225</v>
      </c>
      <c r="F65" t="s">
        <v>680</v>
      </c>
      <c r="G65">
        <v>59</v>
      </c>
      <c r="H65">
        <v>1</v>
      </c>
      <c r="I65">
        <v>1002</v>
      </c>
      <c r="J65" s="37" t="str">
        <f>VLOOKUP(I65,'#材料'!A:B,2,FALSE)</f>
        <v>钻石</v>
      </c>
      <c r="K65">
        <v>10</v>
      </c>
    </row>
    <row r="66" spans="1:13">
      <c r="C66">
        <v>122</v>
      </c>
      <c r="D66">
        <v>2</v>
      </c>
      <c r="E66" t="s">
        <v>225</v>
      </c>
      <c r="F66" t="s">
        <v>681</v>
      </c>
      <c r="G66">
        <v>60</v>
      </c>
      <c r="H66">
        <v>1</v>
      </c>
      <c r="I66">
        <v>1002</v>
      </c>
      <c r="J66" s="37" t="str">
        <f>VLOOKUP(I66,'#材料'!A:B,2,FALSE)</f>
        <v>钻石</v>
      </c>
      <c r="K66">
        <v>10</v>
      </c>
    </row>
    <row r="67" spans="1:13">
      <c r="C67">
        <v>124</v>
      </c>
      <c r="D67">
        <v>2</v>
      </c>
      <c r="E67" t="s">
        <v>225</v>
      </c>
      <c r="F67" t="s">
        <v>682</v>
      </c>
      <c r="G67">
        <v>61</v>
      </c>
      <c r="H67">
        <v>1</v>
      </c>
      <c r="I67">
        <v>1002</v>
      </c>
      <c r="J67" s="37" t="str">
        <f>VLOOKUP(I67,'#材料'!A:B,2,FALSE)</f>
        <v>钻石</v>
      </c>
      <c r="K67">
        <v>10</v>
      </c>
    </row>
    <row r="68" spans="1:13">
      <c r="C68">
        <v>126</v>
      </c>
      <c r="D68">
        <v>2</v>
      </c>
      <c r="E68" t="s">
        <v>225</v>
      </c>
      <c r="F68" t="s">
        <v>683</v>
      </c>
      <c r="G68">
        <v>62</v>
      </c>
      <c r="H68">
        <v>1</v>
      </c>
      <c r="I68">
        <v>1002</v>
      </c>
      <c r="J68" s="37" t="str">
        <f>VLOOKUP(I68,'#材料'!A:B,2,FALSE)</f>
        <v>钻石</v>
      </c>
      <c r="K68">
        <v>10</v>
      </c>
    </row>
    <row r="69" spans="1:13">
      <c r="C69">
        <v>128</v>
      </c>
      <c r="D69">
        <v>2</v>
      </c>
      <c r="E69" t="s">
        <v>225</v>
      </c>
      <c r="F69" t="s">
        <v>684</v>
      </c>
      <c r="G69">
        <v>63</v>
      </c>
      <c r="H69">
        <v>1</v>
      </c>
      <c r="I69">
        <v>1002</v>
      </c>
      <c r="J69" s="37" t="str">
        <f>VLOOKUP(I69,'#材料'!A:B,2,FALSE)</f>
        <v>钻石</v>
      </c>
      <c r="K69">
        <v>10</v>
      </c>
    </row>
    <row r="70" spans="1:13">
      <c r="C70">
        <v>130</v>
      </c>
      <c r="D70">
        <v>2</v>
      </c>
      <c r="E70" t="s">
        <v>225</v>
      </c>
      <c r="F70" t="s">
        <v>685</v>
      </c>
      <c r="G70">
        <v>64</v>
      </c>
      <c r="H70">
        <v>1</v>
      </c>
      <c r="I70">
        <v>1002</v>
      </c>
      <c r="J70" s="37" t="str">
        <f>VLOOKUP(I70,'#材料'!A:B,2,FALSE)</f>
        <v>钻石</v>
      </c>
      <c r="K70">
        <v>10</v>
      </c>
    </row>
    <row r="71" spans="1:13">
      <c r="C71">
        <v>132</v>
      </c>
      <c r="D71">
        <v>2</v>
      </c>
      <c r="E71" t="s">
        <v>225</v>
      </c>
      <c r="F71" t="s">
        <v>686</v>
      </c>
      <c r="G71">
        <v>65</v>
      </c>
      <c r="H71">
        <v>1</v>
      </c>
      <c r="I71">
        <v>1002</v>
      </c>
      <c r="J71" s="37" t="str">
        <f>VLOOKUP(I71,'#材料'!A:B,2,FALSE)</f>
        <v>钻石</v>
      </c>
      <c r="K71">
        <v>10</v>
      </c>
    </row>
    <row r="72" spans="1:13">
      <c r="C72">
        <v>134</v>
      </c>
      <c r="D72">
        <v>2</v>
      </c>
      <c r="E72" t="s">
        <v>225</v>
      </c>
      <c r="F72" t="s">
        <v>687</v>
      </c>
      <c r="G72">
        <v>66</v>
      </c>
      <c r="H72">
        <v>1</v>
      </c>
      <c r="I72">
        <v>1002</v>
      </c>
      <c r="J72" s="37" t="str">
        <f>VLOOKUP(I72,'#材料'!A:B,2,FALSE)</f>
        <v>钻石</v>
      </c>
      <c r="K72">
        <v>10</v>
      </c>
    </row>
    <row r="73" spans="1:13">
      <c r="C73">
        <v>136</v>
      </c>
      <c r="D73">
        <v>2</v>
      </c>
      <c r="E73" t="s">
        <v>225</v>
      </c>
      <c r="F73" t="s">
        <v>688</v>
      </c>
      <c r="G73">
        <v>67</v>
      </c>
      <c r="H73">
        <v>1</v>
      </c>
      <c r="I73">
        <v>1002</v>
      </c>
      <c r="J73" s="37" t="str">
        <f>VLOOKUP(I73,'#材料'!A:B,2,FALSE)</f>
        <v>钻石</v>
      </c>
      <c r="K73">
        <v>10</v>
      </c>
    </row>
    <row r="74" spans="1:13">
      <c r="C74">
        <v>138</v>
      </c>
      <c r="D74">
        <v>2</v>
      </c>
      <c r="E74" t="s">
        <v>225</v>
      </c>
      <c r="F74" t="s">
        <v>689</v>
      </c>
      <c r="G74">
        <v>68</v>
      </c>
      <c r="H74">
        <v>1</v>
      </c>
      <c r="I74">
        <v>1002</v>
      </c>
      <c r="J74" s="37" t="str">
        <f>VLOOKUP(I74,'#材料'!A:B,2,FALSE)</f>
        <v>钻石</v>
      </c>
      <c r="K74">
        <v>10</v>
      </c>
    </row>
    <row r="75" spans="1:13">
      <c r="C75">
        <v>140</v>
      </c>
      <c r="D75">
        <v>2</v>
      </c>
      <c r="E75" t="s">
        <v>225</v>
      </c>
      <c r="F75" t="s">
        <v>690</v>
      </c>
      <c r="G75">
        <v>69</v>
      </c>
      <c r="H75">
        <v>1</v>
      </c>
      <c r="I75">
        <v>1002</v>
      </c>
      <c r="J75" s="37" t="str">
        <f>VLOOKUP(I75,'#材料'!A:B,2,FALSE)</f>
        <v>钻石</v>
      </c>
      <c r="K75">
        <v>10</v>
      </c>
    </row>
    <row r="76" spans="1:13">
      <c r="C76">
        <v>142</v>
      </c>
      <c r="D76">
        <v>2</v>
      </c>
      <c r="E76" t="s">
        <v>225</v>
      </c>
      <c r="F76" t="s">
        <v>691</v>
      </c>
      <c r="G76">
        <v>70</v>
      </c>
      <c r="H76">
        <v>1</v>
      </c>
      <c r="I76">
        <v>1002</v>
      </c>
      <c r="J76" s="37" t="str">
        <f>VLOOKUP(I76,'#材料'!A:B,2,FALSE)</f>
        <v>钻石</v>
      </c>
      <c r="K76">
        <v>10</v>
      </c>
    </row>
    <row r="77" spans="1:13">
      <c r="A77">
        <v>10200</v>
      </c>
      <c r="B77">
        <v>41</v>
      </c>
      <c r="C77">
        <v>2</v>
      </c>
      <c r="D77">
        <v>1</v>
      </c>
      <c r="E77" t="s">
        <v>385</v>
      </c>
      <c r="F77" s="23" t="s">
        <v>600</v>
      </c>
      <c r="G77">
        <v>1</v>
      </c>
      <c r="H77">
        <v>0</v>
      </c>
      <c r="I77">
        <v>1002</v>
      </c>
      <c r="J77" s="37" t="str">
        <f>VLOOKUP(I77,'#材料'!A:B,2,FALSE)</f>
        <v>钻石</v>
      </c>
      <c r="K77">
        <v>10</v>
      </c>
    </row>
    <row r="78" spans="1:13">
      <c r="C78">
        <v>13</v>
      </c>
      <c r="D78">
        <v>1</v>
      </c>
      <c r="E78" t="s">
        <v>385</v>
      </c>
      <c r="F78" s="23" t="s">
        <v>601</v>
      </c>
      <c r="G78">
        <v>2</v>
      </c>
      <c r="H78">
        <v>0</v>
      </c>
      <c r="I78">
        <v>1002</v>
      </c>
      <c r="J78" s="37" t="str">
        <f>VLOOKUP(I78,'#材料'!A:B,2,FALSE)</f>
        <v>钻石</v>
      </c>
      <c r="K78">
        <v>10</v>
      </c>
    </row>
    <row r="79" spans="1:13">
      <c r="C79">
        <v>35</v>
      </c>
      <c r="D79">
        <v>2</v>
      </c>
      <c r="E79" t="s">
        <v>385</v>
      </c>
      <c r="F79" s="23" t="s">
        <v>602</v>
      </c>
      <c r="G79">
        <v>3</v>
      </c>
      <c r="H79">
        <v>0</v>
      </c>
      <c r="I79">
        <v>1002</v>
      </c>
      <c r="J79" s="37" t="str">
        <f>VLOOKUP(I79,'#材料'!A:B,2,FALSE)</f>
        <v>钻石</v>
      </c>
      <c r="K79">
        <v>10</v>
      </c>
    </row>
    <row r="80" spans="1:13">
      <c r="A80">
        <v>10300</v>
      </c>
      <c r="B80">
        <v>31</v>
      </c>
      <c r="C80">
        <v>7</v>
      </c>
      <c r="D80">
        <v>1</v>
      </c>
      <c r="E80" t="s">
        <v>384</v>
      </c>
      <c r="F80" s="22" t="s">
        <v>312</v>
      </c>
      <c r="G80">
        <v>1</v>
      </c>
      <c r="H80">
        <v>1</v>
      </c>
      <c r="I80" s="32">
        <v>1003</v>
      </c>
      <c r="J80" s="37" t="str">
        <f>VLOOKUP(I80,'#材料'!A:B,2,FALSE)</f>
        <v>魔晶</v>
      </c>
      <c r="K80" s="32">
        <v>200</v>
      </c>
      <c r="M80" t="s">
        <v>598</v>
      </c>
    </row>
    <row r="81" spans="1:13">
      <c r="C81">
        <v>33</v>
      </c>
      <c r="D81">
        <v>2</v>
      </c>
      <c r="E81" t="s">
        <v>384</v>
      </c>
      <c r="F81" s="22" t="s">
        <v>313</v>
      </c>
      <c r="G81">
        <v>2</v>
      </c>
      <c r="H81">
        <v>1</v>
      </c>
      <c r="I81" s="32">
        <v>1003</v>
      </c>
      <c r="J81" s="37" t="str">
        <f>VLOOKUP(I81,'#材料'!A:B,2,FALSE)</f>
        <v>魔晶</v>
      </c>
      <c r="K81" s="32">
        <v>200</v>
      </c>
      <c r="M81" t="s">
        <v>582</v>
      </c>
    </row>
    <row r="82" spans="1:13">
      <c r="C82">
        <v>57</v>
      </c>
      <c r="D82">
        <v>2</v>
      </c>
      <c r="E82" t="s">
        <v>384</v>
      </c>
      <c r="F82" s="22" t="s">
        <v>314</v>
      </c>
      <c r="G82">
        <v>3</v>
      </c>
      <c r="H82">
        <v>1</v>
      </c>
      <c r="I82" s="32">
        <v>1003</v>
      </c>
      <c r="J82" s="37" t="str">
        <f>VLOOKUP(I82,'#材料'!A:B,2,FALSE)</f>
        <v>魔晶</v>
      </c>
      <c r="K82" s="32">
        <v>200</v>
      </c>
      <c r="M82" t="s">
        <v>583</v>
      </c>
    </row>
    <row r="83" spans="1:13">
      <c r="C83">
        <v>83</v>
      </c>
      <c r="D83">
        <v>2</v>
      </c>
      <c r="E83" t="s">
        <v>384</v>
      </c>
      <c r="F83" s="22" t="s">
        <v>315</v>
      </c>
      <c r="G83">
        <v>4</v>
      </c>
      <c r="H83">
        <v>1</v>
      </c>
      <c r="I83" s="32">
        <v>1003</v>
      </c>
      <c r="J83" s="37" t="str">
        <f>VLOOKUP(I83,'#材料'!A:B,2,FALSE)</f>
        <v>魔晶</v>
      </c>
      <c r="K83" s="32">
        <v>200</v>
      </c>
      <c r="M83" t="s">
        <v>584</v>
      </c>
    </row>
    <row r="84" spans="1:13">
      <c r="C84">
        <v>109</v>
      </c>
      <c r="D84">
        <v>2</v>
      </c>
      <c r="E84" t="s">
        <v>384</v>
      </c>
      <c r="F84" s="22" t="s">
        <v>316</v>
      </c>
      <c r="G84">
        <v>5</v>
      </c>
      <c r="H84">
        <v>1</v>
      </c>
      <c r="I84" s="32">
        <v>1003</v>
      </c>
      <c r="J84" s="37" t="str">
        <f>VLOOKUP(I84,'#材料'!A:B,2,FALSE)</f>
        <v>魔晶</v>
      </c>
      <c r="K84" s="32">
        <v>200</v>
      </c>
      <c r="M84" t="s">
        <v>585</v>
      </c>
    </row>
    <row r="85" spans="1:13">
      <c r="A85">
        <v>10401</v>
      </c>
      <c r="B85">
        <v>42</v>
      </c>
      <c r="C85">
        <v>10</v>
      </c>
      <c r="D85">
        <v>1</v>
      </c>
      <c r="E85" t="s">
        <v>369</v>
      </c>
      <c r="F85" s="26" t="s">
        <v>342</v>
      </c>
      <c r="G85">
        <v>1</v>
      </c>
      <c r="H85">
        <v>0</v>
      </c>
      <c r="I85" s="14">
        <v>1001</v>
      </c>
      <c r="J85" s="37" t="str">
        <f>VLOOKUP(I85,'#材料'!A:B,2,FALSE)</f>
        <v>金币</v>
      </c>
      <c r="K85" s="15">
        <v>10000</v>
      </c>
      <c r="M85" t="s">
        <v>586</v>
      </c>
    </row>
    <row r="86" spans="1:13">
      <c r="A86">
        <v>10403</v>
      </c>
      <c r="B86">
        <v>42</v>
      </c>
      <c r="C86">
        <v>25</v>
      </c>
      <c r="D86">
        <v>2</v>
      </c>
      <c r="E86" t="s">
        <v>369</v>
      </c>
      <c r="F86" s="26" t="s">
        <v>365</v>
      </c>
      <c r="G86">
        <v>1</v>
      </c>
      <c r="H86">
        <v>0</v>
      </c>
      <c r="I86">
        <v>1002</v>
      </c>
      <c r="J86" s="37" t="str">
        <f>VLOOKUP(I86,'#材料'!A:B,2,FALSE)</f>
        <v>钻石</v>
      </c>
      <c r="K86">
        <v>10</v>
      </c>
      <c r="M86" t="s">
        <v>587</v>
      </c>
    </row>
    <row r="87" spans="1:13">
      <c r="A87">
        <v>10405</v>
      </c>
      <c r="B87">
        <v>42</v>
      </c>
      <c r="C87">
        <v>91</v>
      </c>
      <c r="D87">
        <v>2</v>
      </c>
      <c r="E87" t="s">
        <v>369</v>
      </c>
      <c r="F87" s="26" t="s">
        <v>346</v>
      </c>
      <c r="G87">
        <v>5</v>
      </c>
      <c r="H87">
        <v>0</v>
      </c>
      <c r="I87">
        <v>1002</v>
      </c>
      <c r="J87" s="37" t="str">
        <f>VLOOKUP(I87,'#材料'!A:B,2,FALSE)</f>
        <v>钻石</v>
      </c>
      <c r="K87">
        <v>10</v>
      </c>
      <c r="M87" t="s">
        <v>588</v>
      </c>
    </row>
    <row r="88" spans="1:13">
      <c r="C88">
        <v>111</v>
      </c>
      <c r="D88">
        <v>2</v>
      </c>
      <c r="E88" t="s">
        <v>369</v>
      </c>
      <c r="F88" s="26" t="s">
        <v>345</v>
      </c>
      <c r="G88">
        <v>10</v>
      </c>
      <c r="H88">
        <v>0</v>
      </c>
      <c r="I88">
        <v>1002</v>
      </c>
      <c r="J88" s="37" t="str">
        <f>VLOOKUP(I88,'#材料'!A:B,2,FALSE)</f>
        <v>钻石</v>
      </c>
      <c r="K88">
        <v>10</v>
      </c>
      <c r="M88" t="s">
        <v>589</v>
      </c>
    </row>
    <row r="89" spans="1:13">
      <c r="A89">
        <v>10410</v>
      </c>
      <c r="B89">
        <v>42</v>
      </c>
      <c r="C89">
        <v>127</v>
      </c>
      <c r="D89">
        <v>2</v>
      </c>
      <c r="E89" t="s">
        <v>369</v>
      </c>
      <c r="F89" s="26" t="s">
        <v>344</v>
      </c>
      <c r="G89">
        <v>1</v>
      </c>
      <c r="H89">
        <v>0</v>
      </c>
      <c r="I89">
        <v>1002</v>
      </c>
      <c r="J89" s="37" t="str">
        <f>VLOOKUP(I89,'#材料'!A:B,2,FALSE)</f>
        <v>钻石</v>
      </c>
      <c r="K89">
        <v>10</v>
      </c>
      <c r="M89" t="s">
        <v>590</v>
      </c>
    </row>
    <row r="90" spans="1:13">
      <c r="C90">
        <v>137</v>
      </c>
      <c r="D90">
        <v>2</v>
      </c>
      <c r="E90" t="s">
        <v>369</v>
      </c>
      <c r="F90" s="26" t="s">
        <v>343</v>
      </c>
      <c r="G90">
        <v>10</v>
      </c>
      <c r="H90">
        <v>0</v>
      </c>
      <c r="I90">
        <v>1002</v>
      </c>
      <c r="J90" s="37" t="str">
        <f>VLOOKUP(I90,'#材料'!A:B,2,FALSE)</f>
        <v>钻石</v>
      </c>
      <c r="K90">
        <v>10</v>
      </c>
      <c r="M90" t="s">
        <v>591</v>
      </c>
    </row>
    <row r="91" spans="1:13">
      <c r="A91">
        <v>10501</v>
      </c>
      <c r="B91">
        <v>41</v>
      </c>
      <c r="C91">
        <v>15</v>
      </c>
      <c r="D91">
        <v>2</v>
      </c>
      <c r="E91" t="s">
        <v>370</v>
      </c>
      <c r="F91" s="21" t="s">
        <v>320</v>
      </c>
      <c r="G91">
        <v>7</v>
      </c>
      <c r="H91">
        <v>0</v>
      </c>
      <c r="I91" s="31">
        <v>24304</v>
      </c>
      <c r="J91" s="37" t="str">
        <f>VLOOKUP(I91,'#材料'!A:B,2,FALSE)</f>
        <v>初级召唤石晶石</v>
      </c>
      <c r="K91" s="31">
        <v>1</v>
      </c>
      <c r="M91" t="s">
        <v>592</v>
      </c>
    </row>
    <row r="92" spans="1:13">
      <c r="A92">
        <v>10502</v>
      </c>
      <c r="B92">
        <v>41</v>
      </c>
      <c r="C92">
        <v>29</v>
      </c>
      <c r="D92">
        <v>2</v>
      </c>
      <c r="E92" t="s">
        <v>371</v>
      </c>
      <c r="F92" s="21" t="s">
        <v>321</v>
      </c>
      <c r="G92">
        <v>10</v>
      </c>
      <c r="H92">
        <v>0</v>
      </c>
      <c r="I92">
        <v>1002</v>
      </c>
      <c r="J92" s="37" t="str">
        <f>VLOOKUP(I92,'#材料'!A:B,2,FALSE)</f>
        <v>钻石</v>
      </c>
      <c r="K92">
        <v>10</v>
      </c>
      <c r="M92" t="s">
        <v>593</v>
      </c>
    </row>
    <row r="93" spans="1:13">
      <c r="A93">
        <v>10503</v>
      </c>
      <c r="B93">
        <v>41</v>
      </c>
      <c r="C93">
        <v>61</v>
      </c>
      <c r="D93">
        <v>2</v>
      </c>
      <c r="E93" t="s">
        <v>372</v>
      </c>
      <c r="F93" s="21" t="s">
        <v>322</v>
      </c>
      <c r="G93">
        <v>13</v>
      </c>
      <c r="H93">
        <v>0</v>
      </c>
      <c r="I93">
        <v>1002</v>
      </c>
      <c r="J93" s="37" t="str">
        <f>VLOOKUP(I93,'#材料'!A:B,2,FALSE)</f>
        <v>钻石</v>
      </c>
      <c r="K93">
        <v>10</v>
      </c>
      <c r="M93" t="s">
        <v>594</v>
      </c>
    </row>
    <row r="94" spans="1:13">
      <c r="A94">
        <v>10504</v>
      </c>
      <c r="B94">
        <v>41</v>
      </c>
      <c r="C94">
        <v>79</v>
      </c>
      <c r="D94">
        <v>2</v>
      </c>
      <c r="E94" t="s">
        <v>373</v>
      </c>
      <c r="F94" s="21" t="s">
        <v>323</v>
      </c>
      <c r="G94">
        <v>16</v>
      </c>
      <c r="H94">
        <v>0</v>
      </c>
      <c r="I94">
        <v>1002</v>
      </c>
      <c r="J94" s="37" t="str">
        <f>VLOOKUP(I94,'#材料'!A:B,2,FALSE)</f>
        <v>钻石</v>
      </c>
      <c r="K94">
        <v>10</v>
      </c>
      <c r="M94" t="s">
        <v>595</v>
      </c>
    </row>
    <row r="95" spans="1:13">
      <c r="A95">
        <v>10505</v>
      </c>
      <c r="B95">
        <v>41</v>
      </c>
      <c r="C95">
        <v>99</v>
      </c>
      <c r="D95">
        <v>2</v>
      </c>
      <c r="E95" t="s">
        <v>374</v>
      </c>
      <c r="F95" s="21" t="s">
        <v>324</v>
      </c>
      <c r="G95">
        <v>19</v>
      </c>
      <c r="H95">
        <v>0</v>
      </c>
      <c r="I95">
        <v>1002</v>
      </c>
      <c r="J95" s="37" t="str">
        <f>VLOOKUP(I95,'#材料'!A:B,2,FALSE)</f>
        <v>钻石</v>
      </c>
      <c r="K95">
        <v>10</v>
      </c>
      <c r="M95" t="s">
        <v>596</v>
      </c>
    </row>
    <row r="96" spans="1:13">
      <c r="A96">
        <v>10605</v>
      </c>
      <c r="B96">
        <v>40</v>
      </c>
      <c r="C96">
        <v>17</v>
      </c>
      <c r="D96">
        <v>2</v>
      </c>
      <c r="E96" t="s">
        <v>375</v>
      </c>
      <c r="F96" s="24" t="s">
        <v>336</v>
      </c>
      <c r="G96">
        <v>2</v>
      </c>
      <c r="H96">
        <v>0</v>
      </c>
      <c r="I96" s="31">
        <v>24304</v>
      </c>
      <c r="J96" s="37" t="str">
        <f>VLOOKUP(I96,'#材料'!A:B,2,FALSE)</f>
        <v>初级召唤石晶石</v>
      </c>
      <c r="K96" s="31">
        <v>1</v>
      </c>
      <c r="M96" t="s">
        <v>597</v>
      </c>
    </row>
    <row r="97" spans="1:11">
      <c r="A97">
        <v>10610</v>
      </c>
      <c r="B97">
        <v>40</v>
      </c>
      <c r="C97">
        <v>21</v>
      </c>
      <c r="D97">
        <v>2</v>
      </c>
      <c r="E97" t="s">
        <v>375</v>
      </c>
      <c r="F97" s="24" t="s">
        <v>335</v>
      </c>
      <c r="G97">
        <v>5</v>
      </c>
      <c r="H97">
        <v>0</v>
      </c>
      <c r="I97">
        <v>1002</v>
      </c>
      <c r="J97" s="37" t="str">
        <f>VLOOKUP(I97,'#材料'!A:B,2,FALSE)</f>
        <v>钻石</v>
      </c>
      <c r="K97">
        <v>10</v>
      </c>
    </row>
    <row r="98" spans="1:11">
      <c r="A98">
        <v>10615</v>
      </c>
      <c r="B98">
        <v>40</v>
      </c>
      <c r="C98">
        <v>31</v>
      </c>
      <c r="D98">
        <v>2</v>
      </c>
      <c r="E98" t="s">
        <v>375</v>
      </c>
      <c r="F98" s="24" t="s">
        <v>334</v>
      </c>
      <c r="G98">
        <v>7</v>
      </c>
      <c r="H98">
        <v>0</v>
      </c>
      <c r="I98">
        <v>1002</v>
      </c>
      <c r="J98" s="37" t="str">
        <f>VLOOKUP(I98,'#材料'!A:B,2,FALSE)</f>
        <v>钻石</v>
      </c>
      <c r="K98">
        <v>10</v>
      </c>
    </row>
    <row r="99" spans="1:11">
      <c r="A99">
        <v>10620</v>
      </c>
      <c r="B99">
        <v>40</v>
      </c>
      <c r="C99">
        <v>43</v>
      </c>
      <c r="D99">
        <v>2</v>
      </c>
      <c r="E99" t="s">
        <v>375</v>
      </c>
      <c r="F99" s="24" t="s">
        <v>333</v>
      </c>
      <c r="G99">
        <v>8</v>
      </c>
      <c r="H99">
        <v>0</v>
      </c>
      <c r="I99">
        <v>1002</v>
      </c>
      <c r="J99" s="37" t="str">
        <f>VLOOKUP(I99,'#材料'!A:B,2,FALSE)</f>
        <v>钻石</v>
      </c>
      <c r="K99">
        <v>10</v>
      </c>
    </row>
    <row r="100" spans="1:11">
      <c r="A100">
        <v>10622</v>
      </c>
      <c r="B100">
        <v>40</v>
      </c>
      <c r="C100">
        <v>49</v>
      </c>
      <c r="D100">
        <v>2</v>
      </c>
      <c r="E100" t="s">
        <v>375</v>
      </c>
      <c r="F100" s="24" t="s">
        <v>362</v>
      </c>
      <c r="G100">
        <v>8</v>
      </c>
      <c r="H100">
        <v>0</v>
      </c>
      <c r="I100">
        <v>1002</v>
      </c>
      <c r="J100" s="37" t="str">
        <f>VLOOKUP(I100,'#材料'!A:B,2,FALSE)</f>
        <v>钻石</v>
      </c>
      <c r="K100">
        <v>10</v>
      </c>
    </row>
    <row r="101" spans="1:11">
      <c r="A101">
        <v>10625</v>
      </c>
      <c r="B101">
        <v>40</v>
      </c>
      <c r="C101">
        <v>51</v>
      </c>
      <c r="D101">
        <v>2</v>
      </c>
      <c r="E101" t="s">
        <v>375</v>
      </c>
      <c r="F101" s="24" t="s">
        <v>332</v>
      </c>
      <c r="G101">
        <v>10</v>
      </c>
      <c r="H101">
        <v>0</v>
      </c>
      <c r="I101">
        <v>1002</v>
      </c>
      <c r="J101" s="37" t="str">
        <f>VLOOKUP(I101,'#材料'!A:B,2,FALSE)</f>
        <v>钻石</v>
      </c>
      <c r="K101">
        <v>10</v>
      </c>
    </row>
    <row r="102" spans="1:11">
      <c r="A102">
        <v>10630</v>
      </c>
      <c r="B102">
        <v>40</v>
      </c>
      <c r="C102">
        <v>67</v>
      </c>
      <c r="D102">
        <v>2</v>
      </c>
      <c r="E102" t="s">
        <v>375</v>
      </c>
      <c r="F102" s="24" t="s">
        <v>331</v>
      </c>
      <c r="G102">
        <v>10</v>
      </c>
      <c r="H102">
        <v>0</v>
      </c>
      <c r="I102">
        <v>1002</v>
      </c>
      <c r="J102" s="37" t="str">
        <f>VLOOKUP(I102,'#材料'!A:B,2,FALSE)</f>
        <v>钻石</v>
      </c>
      <c r="K102">
        <v>10</v>
      </c>
    </row>
    <row r="103" spans="1:11">
      <c r="A103">
        <v>10635</v>
      </c>
      <c r="B103">
        <v>40</v>
      </c>
      <c r="C103">
        <v>75</v>
      </c>
      <c r="D103">
        <v>2</v>
      </c>
      <c r="E103" t="s">
        <v>375</v>
      </c>
      <c r="F103" s="24" t="s">
        <v>330</v>
      </c>
      <c r="G103">
        <v>13</v>
      </c>
      <c r="H103">
        <v>0</v>
      </c>
      <c r="I103">
        <v>1002</v>
      </c>
      <c r="J103" s="37" t="str">
        <f>VLOOKUP(I103,'#材料'!A:B,2,FALSE)</f>
        <v>钻石</v>
      </c>
      <c r="K103">
        <v>10</v>
      </c>
    </row>
    <row r="104" spans="1:11">
      <c r="A104">
        <v>10640</v>
      </c>
      <c r="B104">
        <v>40</v>
      </c>
      <c r="C104">
        <v>87</v>
      </c>
      <c r="D104">
        <v>2</v>
      </c>
      <c r="E104" t="s">
        <v>375</v>
      </c>
      <c r="F104" s="24" t="s">
        <v>329</v>
      </c>
      <c r="G104">
        <v>16</v>
      </c>
      <c r="H104">
        <v>0</v>
      </c>
      <c r="I104">
        <v>1002</v>
      </c>
      <c r="J104" s="37" t="str">
        <f>VLOOKUP(I104,'#材料'!A:B,2,FALSE)</f>
        <v>钻石</v>
      </c>
      <c r="K104">
        <v>10</v>
      </c>
    </row>
    <row r="105" spans="1:11">
      <c r="A105">
        <v>10645</v>
      </c>
      <c r="B105">
        <v>40</v>
      </c>
      <c r="C105">
        <v>103</v>
      </c>
      <c r="D105">
        <v>2</v>
      </c>
      <c r="E105" t="s">
        <v>375</v>
      </c>
      <c r="F105" s="24" t="s">
        <v>325</v>
      </c>
      <c r="G105">
        <v>19</v>
      </c>
      <c r="H105">
        <v>0</v>
      </c>
      <c r="I105">
        <v>1002</v>
      </c>
      <c r="J105" s="37" t="str">
        <f>VLOOKUP(I105,'#材料'!A:B,2,FALSE)</f>
        <v>钻石</v>
      </c>
      <c r="K105">
        <v>10</v>
      </c>
    </row>
    <row r="106" spans="1:11">
      <c r="A106">
        <v>10650</v>
      </c>
      <c r="B106">
        <v>40</v>
      </c>
      <c r="C106">
        <v>107</v>
      </c>
      <c r="D106">
        <v>2</v>
      </c>
      <c r="E106" t="s">
        <v>375</v>
      </c>
      <c r="F106" s="24" t="s">
        <v>326</v>
      </c>
      <c r="G106">
        <v>15</v>
      </c>
      <c r="H106">
        <v>0</v>
      </c>
      <c r="I106">
        <v>1002</v>
      </c>
      <c r="J106" s="37" t="str">
        <f>VLOOKUP(I106,'#材料'!A:B,2,FALSE)</f>
        <v>钻石</v>
      </c>
      <c r="K106">
        <v>10</v>
      </c>
    </row>
    <row r="107" spans="1:11">
      <c r="A107">
        <v>10655</v>
      </c>
      <c r="B107">
        <v>40</v>
      </c>
      <c r="C107">
        <v>115</v>
      </c>
      <c r="D107">
        <v>2</v>
      </c>
      <c r="E107" t="s">
        <v>375</v>
      </c>
      <c r="F107" s="24" t="s">
        <v>327</v>
      </c>
      <c r="G107">
        <v>10</v>
      </c>
      <c r="H107">
        <v>0</v>
      </c>
      <c r="I107">
        <v>1002</v>
      </c>
      <c r="J107" s="37" t="str">
        <f>VLOOKUP(I107,'#材料'!A:B,2,FALSE)</f>
        <v>钻石</v>
      </c>
      <c r="K107">
        <v>10</v>
      </c>
    </row>
    <row r="108" spans="1:11">
      <c r="A108">
        <v>10660</v>
      </c>
      <c r="B108">
        <v>40</v>
      </c>
      <c r="C108">
        <v>129</v>
      </c>
      <c r="D108">
        <v>2</v>
      </c>
      <c r="E108" t="s">
        <v>375</v>
      </c>
      <c r="F108" s="24" t="s">
        <v>328</v>
      </c>
      <c r="G108">
        <v>19</v>
      </c>
      <c r="H108">
        <v>0</v>
      </c>
      <c r="I108">
        <v>1002</v>
      </c>
      <c r="J108" s="37" t="str">
        <f>VLOOKUP(I108,'#材料'!A:B,2,FALSE)</f>
        <v>钻石</v>
      </c>
      <c r="K108">
        <v>10</v>
      </c>
    </row>
    <row r="109" spans="1:11">
      <c r="A109">
        <v>10700</v>
      </c>
      <c r="B109">
        <v>33</v>
      </c>
      <c r="C109">
        <v>19</v>
      </c>
      <c r="D109">
        <v>2</v>
      </c>
      <c r="E109" t="s">
        <v>376</v>
      </c>
      <c r="F109" s="19" t="s">
        <v>226</v>
      </c>
      <c r="G109">
        <v>1</v>
      </c>
      <c r="H109">
        <v>1</v>
      </c>
      <c r="I109">
        <v>1002</v>
      </c>
      <c r="J109" s="37" t="str">
        <f>VLOOKUP(I109,'#材料'!A:B,2,FALSE)</f>
        <v>钻石</v>
      </c>
      <c r="K109">
        <v>10</v>
      </c>
    </row>
    <row r="110" spans="1:11">
      <c r="C110">
        <v>41</v>
      </c>
      <c r="D110">
        <v>2</v>
      </c>
      <c r="E110" t="s">
        <v>376</v>
      </c>
      <c r="F110" s="19" t="s">
        <v>227</v>
      </c>
      <c r="G110">
        <v>2</v>
      </c>
      <c r="H110">
        <v>1</v>
      </c>
      <c r="I110">
        <v>1002</v>
      </c>
      <c r="J110" s="37" t="str">
        <f>VLOOKUP(I110,'#材料'!A:B,2,FALSE)</f>
        <v>钻石</v>
      </c>
      <c r="K110">
        <v>10</v>
      </c>
    </row>
    <row r="111" spans="1:11">
      <c r="C111">
        <v>55</v>
      </c>
      <c r="D111">
        <v>2</v>
      </c>
      <c r="E111" t="s">
        <v>376</v>
      </c>
      <c r="F111" s="19" t="s">
        <v>228</v>
      </c>
      <c r="G111">
        <v>3</v>
      </c>
      <c r="H111">
        <v>1</v>
      </c>
      <c r="I111">
        <v>1002</v>
      </c>
      <c r="J111" s="37" t="str">
        <f>VLOOKUP(I111,'#材料'!A:B,2,FALSE)</f>
        <v>钻石</v>
      </c>
      <c r="K111">
        <v>10</v>
      </c>
    </row>
    <row r="112" spans="1:11">
      <c r="C112">
        <v>65</v>
      </c>
      <c r="D112">
        <v>2</v>
      </c>
      <c r="E112" t="s">
        <v>376</v>
      </c>
      <c r="F112" s="19" t="s">
        <v>229</v>
      </c>
      <c r="G112">
        <v>4</v>
      </c>
      <c r="H112">
        <v>1</v>
      </c>
      <c r="I112">
        <v>1002</v>
      </c>
      <c r="J112" s="37" t="str">
        <f>VLOOKUP(I112,'#材料'!A:B,2,FALSE)</f>
        <v>钻石</v>
      </c>
      <c r="K112">
        <v>10</v>
      </c>
    </row>
    <row r="113" spans="1:11">
      <c r="C113">
        <v>85</v>
      </c>
      <c r="D113">
        <v>2</v>
      </c>
      <c r="E113" t="s">
        <v>376</v>
      </c>
      <c r="F113" s="19" t="s">
        <v>230</v>
      </c>
      <c r="G113">
        <v>5</v>
      </c>
      <c r="H113">
        <v>1</v>
      </c>
      <c r="I113">
        <v>1002</v>
      </c>
      <c r="J113" s="37" t="str">
        <f>VLOOKUP(I113,'#材料'!A:B,2,FALSE)</f>
        <v>钻石</v>
      </c>
      <c r="K113">
        <v>10</v>
      </c>
    </row>
    <row r="114" spans="1:11">
      <c r="C114">
        <v>93</v>
      </c>
      <c r="D114">
        <v>2</v>
      </c>
      <c r="E114" t="s">
        <v>376</v>
      </c>
      <c r="F114" s="19" t="s">
        <v>231</v>
      </c>
      <c r="G114">
        <v>6</v>
      </c>
      <c r="H114">
        <v>1</v>
      </c>
      <c r="I114">
        <v>1002</v>
      </c>
      <c r="J114" s="37" t="str">
        <f>VLOOKUP(I114,'#材料'!A:B,2,FALSE)</f>
        <v>钻石</v>
      </c>
      <c r="K114">
        <v>10</v>
      </c>
    </row>
    <row r="115" spans="1:11">
      <c r="C115">
        <v>97</v>
      </c>
      <c r="D115">
        <v>2</v>
      </c>
      <c r="E115" t="s">
        <v>376</v>
      </c>
      <c r="F115" s="19" t="s">
        <v>232</v>
      </c>
      <c r="G115">
        <v>7</v>
      </c>
      <c r="H115">
        <v>1</v>
      </c>
      <c r="I115">
        <v>1002</v>
      </c>
      <c r="J115" s="37" t="str">
        <f>VLOOKUP(I115,'#材料'!A:B,2,FALSE)</f>
        <v>钻石</v>
      </c>
      <c r="K115">
        <v>10</v>
      </c>
    </row>
    <row r="116" spans="1:11">
      <c r="C116">
        <v>113</v>
      </c>
      <c r="D116">
        <v>2</v>
      </c>
      <c r="E116" t="s">
        <v>376</v>
      </c>
      <c r="F116" s="19" t="s">
        <v>233</v>
      </c>
      <c r="G116">
        <v>8</v>
      </c>
      <c r="H116">
        <v>1</v>
      </c>
      <c r="I116">
        <v>1002</v>
      </c>
      <c r="J116" s="37" t="str">
        <f>VLOOKUP(I116,'#材料'!A:B,2,FALSE)</f>
        <v>钻石</v>
      </c>
      <c r="K116">
        <v>10</v>
      </c>
    </row>
    <row r="117" spans="1:11">
      <c r="C117">
        <v>125</v>
      </c>
      <c r="D117">
        <v>2</v>
      </c>
      <c r="E117" t="s">
        <v>376</v>
      </c>
      <c r="F117" s="19" t="s">
        <v>234</v>
      </c>
      <c r="G117">
        <v>9</v>
      </c>
      <c r="H117">
        <v>1</v>
      </c>
      <c r="I117">
        <v>1002</v>
      </c>
      <c r="J117" s="37" t="str">
        <f>VLOOKUP(I117,'#材料'!A:B,2,FALSE)</f>
        <v>钻石</v>
      </c>
      <c r="K117">
        <v>10</v>
      </c>
    </row>
    <row r="118" spans="1:11">
      <c r="C118">
        <v>135</v>
      </c>
      <c r="D118">
        <v>2</v>
      </c>
      <c r="E118" t="s">
        <v>376</v>
      </c>
      <c r="F118" s="19" t="s">
        <v>235</v>
      </c>
      <c r="G118">
        <v>10</v>
      </c>
      <c r="H118">
        <v>1</v>
      </c>
      <c r="I118">
        <v>1002</v>
      </c>
      <c r="J118" s="37" t="str">
        <f>VLOOKUP(I118,'#材料'!A:B,2,FALSE)</f>
        <v>钻石</v>
      </c>
      <c r="K118">
        <v>10</v>
      </c>
    </row>
    <row r="119" spans="1:11">
      <c r="C119">
        <v>143</v>
      </c>
      <c r="D119">
        <v>2</v>
      </c>
      <c r="E119" t="s">
        <v>376</v>
      </c>
      <c r="F119" s="19" t="s">
        <v>236</v>
      </c>
      <c r="G119">
        <v>11</v>
      </c>
      <c r="H119">
        <v>1</v>
      </c>
      <c r="I119">
        <v>1002</v>
      </c>
      <c r="J119" s="37" t="str">
        <f>VLOOKUP(I119,'#材料'!A:B,2,FALSE)</f>
        <v>钻石</v>
      </c>
      <c r="K119">
        <v>10</v>
      </c>
    </row>
    <row r="120" spans="1:11">
      <c r="A120">
        <v>10801</v>
      </c>
      <c r="B120">
        <v>40</v>
      </c>
      <c r="C120">
        <v>23</v>
      </c>
      <c r="D120">
        <v>2</v>
      </c>
      <c r="E120" t="s">
        <v>377</v>
      </c>
      <c r="F120" s="28" t="s">
        <v>356</v>
      </c>
      <c r="G120">
        <v>1</v>
      </c>
      <c r="H120" s="13">
        <v>0</v>
      </c>
      <c r="I120" s="14">
        <v>33001</v>
      </c>
      <c r="J120" s="37" t="str">
        <f>VLOOKUP(I120,'#材料'!A:B,2,FALSE)</f>
        <v>普通进阶箱</v>
      </c>
      <c r="K120" s="13">
        <v>5</v>
      </c>
    </row>
    <row r="121" spans="1:11">
      <c r="A121">
        <v>10802</v>
      </c>
      <c r="B121">
        <v>40</v>
      </c>
      <c r="C121">
        <v>39</v>
      </c>
      <c r="D121">
        <v>2</v>
      </c>
      <c r="E121" t="s">
        <v>377</v>
      </c>
      <c r="F121" s="28" t="s">
        <v>364</v>
      </c>
      <c r="G121">
        <v>5</v>
      </c>
      <c r="H121" s="13">
        <v>0</v>
      </c>
      <c r="I121">
        <v>1002</v>
      </c>
      <c r="J121" s="37" t="str">
        <f>VLOOKUP(I121,'#材料'!A:B,2,FALSE)</f>
        <v>钻石</v>
      </c>
      <c r="K121">
        <v>10</v>
      </c>
    </row>
    <row r="122" spans="1:11">
      <c r="A122">
        <v>10803</v>
      </c>
      <c r="B122">
        <v>40</v>
      </c>
      <c r="C122">
        <v>45</v>
      </c>
      <c r="D122">
        <v>2</v>
      </c>
      <c r="E122" t="s">
        <v>377</v>
      </c>
      <c r="F122" s="28" t="s">
        <v>355</v>
      </c>
      <c r="G122">
        <v>5</v>
      </c>
      <c r="H122" s="13">
        <v>0</v>
      </c>
      <c r="I122">
        <v>1002</v>
      </c>
      <c r="J122" s="37" t="str">
        <f>VLOOKUP(I122,'#材料'!A:B,2,FALSE)</f>
        <v>钻石</v>
      </c>
      <c r="K122">
        <v>10</v>
      </c>
    </row>
    <row r="123" spans="1:11">
      <c r="A123">
        <v>10805</v>
      </c>
      <c r="B123">
        <v>40</v>
      </c>
      <c r="C123">
        <v>69</v>
      </c>
      <c r="D123">
        <v>2</v>
      </c>
      <c r="E123" t="s">
        <v>377</v>
      </c>
      <c r="F123" s="28" t="s">
        <v>354</v>
      </c>
      <c r="G123">
        <v>5</v>
      </c>
      <c r="H123" s="13">
        <v>0</v>
      </c>
      <c r="I123">
        <v>1002</v>
      </c>
      <c r="J123" s="37" t="str">
        <f>VLOOKUP(I123,'#材料'!A:B,2,FALSE)</f>
        <v>钻石</v>
      </c>
      <c r="K123">
        <v>10</v>
      </c>
    </row>
    <row r="124" spans="1:11">
      <c r="A124">
        <v>10807</v>
      </c>
      <c r="B124">
        <v>40</v>
      </c>
      <c r="C124">
        <v>73</v>
      </c>
      <c r="D124">
        <v>2</v>
      </c>
      <c r="E124" t="s">
        <v>377</v>
      </c>
      <c r="F124" s="28" t="s">
        <v>353</v>
      </c>
      <c r="G124">
        <v>8</v>
      </c>
      <c r="H124" s="13">
        <v>0</v>
      </c>
      <c r="I124">
        <v>1002</v>
      </c>
      <c r="J124" s="37" t="str">
        <f>VLOOKUP(I124,'#材料'!A:B,2,FALSE)</f>
        <v>钻石</v>
      </c>
      <c r="K124">
        <v>10</v>
      </c>
    </row>
    <row r="125" spans="1:11">
      <c r="A125">
        <v>10809</v>
      </c>
      <c r="B125">
        <v>40</v>
      </c>
      <c r="C125">
        <v>89</v>
      </c>
      <c r="D125">
        <v>2</v>
      </c>
      <c r="E125" t="s">
        <v>377</v>
      </c>
      <c r="F125" s="28" t="s">
        <v>352</v>
      </c>
      <c r="G125">
        <v>15</v>
      </c>
      <c r="H125" s="13">
        <v>0</v>
      </c>
      <c r="I125">
        <v>1002</v>
      </c>
      <c r="J125" s="37" t="str">
        <f>VLOOKUP(I125,'#材料'!A:B,2,FALSE)</f>
        <v>钻石</v>
      </c>
      <c r="K125">
        <v>10</v>
      </c>
    </row>
    <row r="126" spans="1:11">
      <c r="A126">
        <v>10811</v>
      </c>
      <c r="B126">
        <v>40</v>
      </c>
      <c r="C126">
        <v>95</v>
      </c>
      <c r="D126">
        <v>2</v>
      </c>
      <c r="E126" t="s">
        <v>377</v>
      </c>
      <c r="F126" s="28" t="s">
        <v>351</v>
      </c>
      <c r="G126">
        <v>10</v>
      </c>
      <c r="H126" s="13">
        <v>0</v>
      </c>
      <c r="I126">
        <v>1002</v>
      </c>
      <c r="J126" s="37" t="str">
        <f>VLOOKUP(I126,'#材料'!A:B,2,FALSE)</f>
        <v>钻石</v>
      </c>
      <c r="K126">
        <v>10</v>
      </c>
    </row>
    <row r="127" spans="1:11">
      <c r="A127">
        <v>10812</v>
      </c>
      <c r="B127">
        <v>40</v>
      </c>
      <c r="C127">
        <v>117</v>
      </c>
      <c r="D127">
        <v>2</v>
      </c>
      <c r="E127" t="s">
        <v>377</v>
      </c>
      <c r="F127" s="28" t="s">
        <v>350</v>
      </c>
      <c r="G127">
        <v>12</v>
      </c>
      <c r="H127" s="13">
        <v>0</v>
      </c>
      <c r="I127">
        <v>1002</v>
      </c>
      <c r="J127" s="37" t="str">
        <f>VLOOKUP(I127,'#材料'!A:B,2,FALSE)</f>
        <v>钻石</v>
      </c>
      <c r="K127">
        <v>10</v>
      </c>
    </row>
    <row r="128" spans="1:11">
      <c r="C128">
        <v>121</v>
      </c>
      <c r="D128">
        <v>2</v>
      </c>
      <c r="E128" t="s">
        <v>377</v>
      </c>
      <c r="F128" s="28" t="s">
        <v>348</v>
      </c>
      <c r="G128">
        <v>15</v>
      </c>
      <c r="H128" s="13">
        <v>0</v>
      </c>
      <c r="I128">
        <v>1002</v>
      </c>
      <c r="J128" s="37" t="str">
        <f>VLOOKUP(I128,'#材料'!A:B,2,FALSE)</f>
        <v>钻石</v>
      </c>
      <c r="K128">
        <v>10</v>
      </c>
    </row>
    <row r="129" spans="1:11">
      <c r="A129">
        <v>10813</v>
      </c>
      <c r="B129">
        <v>40</v>
      </c>
      <c r="C129">
        <v>139</v>
      </c>
      <c r="D129">
        <v>2</v>
      </c>
      <c r="E129" t="s">
        <v>377</v>
      </c>
      <c r="F129" s="28" t="s">
        <v>349</v>
      </c>
      <c r="G129">
        <v>10</v>
      </c>
      <c r="H129" s="13">
        <v>0</v>
      </c>
      <c r="I129">
        <v>1002</v>
      </c>
      <c r="J129" s="37" t="str">
        <f>VLOOKUP(I129,'#材料'!A:B,2,FALSE)</f>
        <v>钻石</v>
      </c>
      <c r="K129">
        <v>10</v>
      </c>
    </row>
    <row r="130" spans="1:11">
      <c r="A130">
        <v>10815</v>
      </c>
      <c r="B130">
        <v>40</v>
      </c>
      <c r="C130">
        <v>141</v>
      </c>
      <c r="D130">
        <v>2</v>
      </c>
      <c r="E130" t="s">
        <v>377</v>
      </c>
      <c r="F130" s="28" t="s">
        <v>347</v>
      </c>
      <c r="G130">
        <v>5</v>
      </c>
      <c r="H130" s="13">
        <v>0</v>
      </c>
      <c r="I130">
        <v>1002</v>
      </c>
      <c r="J130" s="37" t="str">
        <f>VLOOKUP(I130,'#材料'!A:B,2,FALSE)</f>
        <v>钻石</v>
      </c>
      <c r="K130">
        <v>10</v>
      </c>
    </row>
    <row r="131" spans="1:11">
      <c r="A131">
        <v>10900</v>
      </c>
      <c r="B131">
        <v>40</v>
      </c>
      <c r="C131">
        <v>27</v>
      </c>
      <c r="D131">
        <v>2</v>
      </c>
      <c r="E131" t="s">
        <v>378</v>
      </c>
      <c r="F131" s="7" t="s">
        <v>357</v>
      </c>
      <c r="G131">
        <v>15</v>
      </c>
      <c r="H131" s="13">
        <v>0</v>
      </c>
      <c r="I131">
        <v>1002</v>
      </c>
      <c r="J131" s="37" t="str">
        <f>VLOOKUP(I131,'#材料'!A:B,2,FALSE)</f>
        <v>钻石</v>
      </c>
      <c r="K131">
        <v>10</v>
      </c>
    </row>
    <row r="132" spans="1:11">
      <c r="C132">
        <v>37</v>
      </c>
      <c r="D132">
        <v>2</v>
      </c>
      <c r="E132" t="s">
        <v>378</v>
      </c>
      <c r="F132" s="7" t="s">
        <v>363</v>
      </c>
      <c r="G132">
        <v>20</v>
      </c>
      <c r="H132" s="13">
        <v>0</v>
      </c>
      <c r="I132">
        <v>1002</v>
      </c>
      <c r="J132" s="37" t="str">
        <f>VLOOKUP(I132,'#材料'!A:B,2,FALSE)</f>
        <v>钻石</v>
      </c>
      <c r="K132">
        <v>10</v>
      </c>
    </row>
    <row r="133" spans="1:11">
      <c r="C133">
        <v>47</v>
      </c>
      <c r="D133">
        <v>2</v>
      </c>
      <c r="E133" t="s">
        <v>378</v>
      </c>
      <c r="F133" s="7" t="s">
        <v>358</v>
      </c>
      <c r="G133">
        <v>30</v>
      </c>
      <c r="H133" s="13">
        <v>0</v>
      </c>
      <c r="I133">
        <v>1002</v>
      </c>
      <c r="J133" s="37" t="str">
        <f>VLOOKUP(I133,'#材料'!A:B,2,FALSE)</f>
        <v>钻石</v>
      </c>
      <c r="K133">
        <v>10</v>
      </c>
    </row>
    <row r="134" spans="1:11">
      <c r="C134">
        <v>71</v>
      </c>
      <c r="D134">
        <v>2</v>
      </c>
      <c r="E134" t="s">
        <v>378</v>
      </c>
      <c r="F134" s="7" t="s">
        <v>359</v>
      </c>
      <c r="G134">
        <v>45</v>
      </c>
      <c r="H134" s="13">
        <v>0</v>
      </c>
      <c r="I134">
        <v>1002</v>
      </c>
      <c r="J134" s="37" t="str">
        <f>VLOOKUP(I134,'#材料'!A:B,2,FALSE)</f>
        <v>钻石</v>
      </c>
      <c r="K134">
        <v>10</v>
      </c>
    </row>
    <row r="135" spans="1:11">
      <c r="C135">
        <v>119</v>
      </c>
      <c r="D135">
        <v>2</v>
      </c>
      <c r="E135" t="s">
        <v>378</v>
      </c>
      <c r="F135" s="7" t="s">
        <v>360</v>
      </c>
      <c r="G135">
        <v>90</v>
      </c>
      <c r="H135" s="13">
        <v>0</v>
      </c>
      <c r="I135">
        <v>1002</v>
      </c>
      <c r="J135" s="37" t="str">
        <f>VLOOKUP(I135,'#材料'!A:B,2,FALSE)</f>
        <v>钻石</v>
      </c>
      <c r="K135">
        <v>10</v>
      </c>
    </row>
    <row r="136" spans="1:11">
      <c r="C136">
        <v>131</v>
      </c>
      <c r="D136">
        <v>2</v>
      </c>
      <c r="E136" t="s">
        <v>378</v>
      </c>
      <c r="F136" s="7" t="s">
        <v>361</v>
      </c>
      <c r="G136">
        <v>120</v>
      </c>
      <c r="H136" s="13">
        <v>0</v>
      </c>
      <c r="I136">
        <v>1002</v>
      </c>
      <c r="J136" s="37" t="str">
        <f>VLOOKUP(I136,'#材料'!A:B,2,FALSE)</f>
        <v>钻石</v>
      </c>
      <c r="K136">
        <v>10</v>
      </c>
    </row>
    <row r="137" spans="1:11">
      <c r="A137">
        <v>11005</v>
      </c>
      <c r="B137">
        <v>40</v>
      </c>
      <c r="C137">
        <v>53</v>
      </c>
      <c r="D137">
        <v>2</v>
      </c>
      <c r="E137" t="s">
        <v>379</v>
      </c>
      <c r="F137" s="20" t="s">
        <v>3911</v>
      </c>
      <c r="G137">
        <v>9</v>
      </c>
      <c r="H137" s="13">
        <v>1</v>
      </c>
      <c r="I137">
        <v>1002</v>
      </c>
      <c r="J137" s="37" t="str">
        <f>VLOOKUP(I137,'#材料'!A:B,2,FALSE)</f>
        <v>钻石</v>
      </c>
      <c r="K137">
        <v>10</v>
      </c>
    </row>
    <row r="138" spans="1:11">
      <c r="C138">
        <v>59</v>
      </c>
      <c r="D138">
        <v>2</v>
      </c>
      <c r="E138" t="s">
        <v>380</v>
      </c>
      <c r="F138" s="20" t="s">
        <v>3912</v>
      </c>
      <c r="G138">
        <v>8</v>
      </c>
      <c r="H138" s="13">
        <v>1</v>
      </c>
      <c r="I138">
        <v>1002</v>
      </c>
      <c r="J138" s="37" t="str">
        <f>VLOOKUP(I138,'#材料'!A:B,2,FALSE)</f>
        <v>钻石</v>
      </c>
      <c r="K138">
        <v>10</v>
      </c>
    </row>
    <row r="139" spans="1:11">
      <c r="C139">
        <v>63</v>
      </c>
      <c r="D139">
        <v>2</v>
      </c>
      <c r="E139" t="s">
        <v>381</v>
      </c>
      <c r="F139" s="20" t="s">
        <v>3913</v>
      </c>
      <c r="G139">
        <v>5</v>
      </c>
      <c r="H139" s="13">
        <v>1</v>
      </c>
      <c r="I139">
        <v>1002</v>
      </c>
      <c r="J139" s="37" t="str">
        <f>VLOOKUP(I139,'#材料'!A:B,2,FALSE)</f>
        <v>钻石</v>
      </c>
      <c r="K139">
        <v>10</v>
      </c>
    </row>
    <row r="140" spans="1:11">
      <c r="C140">
        <v>81</v>
      </c>
      <c r="D140">
        <v>2</v>
      </c>
      <c r="E140" t="s">
        <v>382</v>
      </c>
      <c r="F140" s="20" t="s">
        <v>3914</v>
      </c>
      <c r="G140">
        <v>7</v>
      </c>
      <c r="H140" s="13">
        <v>1</v>
      </c>
      <c r="I140">
        <v>1002</v>
      </c>
      <c r="J140" s="37" t="str">
        <f>VLOOKUP(I140,'#材料'!A:B,2,FALSE)</f>
        <v>钻石</v>
      </c>
      <c r="K140">
        <v>10</v>
      </c>
    </row>
    <row r="141" spans="1:11">
      <c r="C141">
        <v>101</v>
      </c>
      <c r="D141">
        <v>2</v>
      </c>
      <c r="E141" t="s">
        <v>383</v>
      </c>
      <c r="F141" s="20" t="s">
        <v>3915</v>
      </c>
      <c r="G141">
        <v>4</v>
      </c>
      <c r="H141" s="13">
        <v>1</v>
      </c>
      <c r="I141">
        <v>1002</v>
      </c>
      <c r="J141" s="37" t="str">
        <f>VLOOKUP(I141,'#材料'!A:B,2,FALSE)</f>
        <v>钻石</v>
      </c>
      <c r="K141">
        <v>10</v>
      </c>
    </row>
    <row r="142" spans="1:11">
      <c r="A142">
        <v>11100</v>
      </c>
      <c r="B142">
        <v>33</v>
      </c>
      <c r="C142">
        <v>77</v>
      </c>
      <c r="D142">
        <v>2</v>
      </c>
      <c r="E142" t="s">
        <v>607</v>
      </c>
      <c r="F142" t="s">
        <v>603</v>
      </c>
      <c r="G142">
        <v>20</v>
      </c>
      <c r="H142" s="13">
        <v>0</v>
      </c>
      <c r="I142">
        <v>1002</v>
      </c>
      <c r="J142" s="37" t="str">
        <f>VLOOKUP(I142,'#材料'!A:B,2,FALSE)</f>
        <v>钻石</v>
      </c>
      <c r="K142">
        <v>10</v>
      </c>
    </row>
    <row r="143" spans="1:11">
      <c r="C143">
        <v>105</v>
      </c>
      <c r="D143">
        <v>2</v>
      </c>
      <c r="E143" t="s">
        <v>607</v>
      </c>
      <c r="F143" t="s">
        <v>604</v>
      </c>
      <c r="G143">
        <v>40</v>
      </c>
      <c r="H143" s="13">
        <v>0</v>
      </c>
      <c r="I143">
        <v>1002</v>
      </c>
      <c r="J143" s="37" t="str">
        <f>VLOOKUP(I143,'#材料'!A:B,2,FALSE)</f>
        <v>钻石</v>
      </c>
      <c r="K143">
        <v>10</v>
      </c>
    </row>
    <row r="144" spans="1:11">
      <c r="C144">
        <v>123</v>
      </c>
      <c r="D144">
        <v>2</v>
      </c>
      <c r="E144" t="s">
        <v>607</v>
      </c>
      <c r="F144" t="s">
        <v>605</v>
      </c>
      <c r="G144">
        <v>60</v>
      </c>
      <c r="H144" s="13">
        <v>0</v>
      </c>
      <c r="I144">
        <v>1002</v>
      </c>
      <c r="J144" s="37" t="str">
        <f>VLOOKUP(I144,'#材料'!A:B,2,FALSE)</f>
        <v>钻石</v>
      </c>
      <c r="K144">
        <v>10</v>
      </c>
    </row>
    <row r="145" spans="3:11">
      <c r="C145">
        <v>133</v>
      </c>
      <c r="D145">
        <v>2</v>
      </c>
      <c r="E145" t="s">
        <v>607</v>
      </c>
      <c r="F145" t="s">
        <v>606</v>
      </c>
      <c r="G145">
        <v>80</v>
      </c>
      <c r="H145" s="13">
        <v>0</v>
      </c>
      <c r="I145">
        <v>1002</v>
      </c>
      <c r="J145" s="37" t="str">
        <f>VLOOKUP(I145,'#材料'!A:B,2,FALSE)</f>
        <v>钻石</v>
      </c>
      <c r="K145"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M71"/>
  <sheetViews>
    <sheetView topLeftCell="A49" workbookViewId="0">
      <selection activeCell="H75" sqref="H75"/>
    </sheetView>
  </sheetViews>
  <sheetFormatPr defaultColWidth="8.875" defaultRowHeight="14.25"/>
  <cols>
    <col min="1" max="1" width="11.125" bestFit="1" customWidth="1"/>
    <col min="2" max="3" width="11.125" customWidth="1"/>
    <col min="6" max="6" width="20.375" bestFit="1" customWidth="1"/>
    <col min="7" max="7" width="24.625" bestFit="1" customWidth="1"/>
    <col min="8" max="8" width="13.875" bestFit="1" customWidth="1"/>
    <col min="9" max="9" width="13.875" customWidth="1"/>
    <col min="11" max="11" width="7.5" bestFit="1" customWidth="1"/>
    <col min="12" max="12" width="10.5" customWidth="1"/>
    <col min="13" max="13" width="6.5" bestFit="1" customWidth="1"/>
  </cols>
  <sheetData>
    <row r="1" spans="1:13">
      <c r="A1" t="s">
        <v>135</v>
      </c>
      <c r="E1" t="s">
        <v>136</v>
      </c>
    </row>
    <row r="2" spans="1:13">
      <c r="A2" t="s">
        <v>458</v>
      </c>
      <c r="B2" t="s">
        <v>619</v>
      </c>
      <c r="C2" t="s">
        <v>487</v>
      </c>
      <c r="D2" t="s">
        <v>621</v>
      </c>
      <c r="E2" t="s">
        <v>137</v>
      </c>
      <c r="F2" t="s">
        <v>138</v>
      </c>
      <c r="G2" t="s">
        <v>139</v>
      </c>
      <c r="H2" t="s">
        <v>140</v>
      </c>
      <c r="I2" t="s">
        <v>514</v>
      </c>
      <c r="J2" t="s">
        <v>489</v>
      </c>
      <c r="K2" t="s">
        <v>620</v>
      </c>
      <c r="M2" t="s">
        <v>82</v>
      </c>
    </row>
    <row r="3" spans="1:13">
      <c r="A3">
        <v>1</v>
      </c>
      <c r="B3">
        <v>121</v>
      </c>
      <c r="C3">
        <v>21</v>
      </c>
      <c r="D3">
        <v>1</v>
      </c>
      <c r="E3">
        <v>3</v>
      </c>
      <c r="F3" t="s">
        <v>141</v>
      </c>
      <c r="G3" t="s">
        <v>144</v>
      </c>
      <c r="H3">
        <v>40</v>
      </c>
      <c r="J3">
        <v>1</v>
      </c>
      <c r="K3">
        <v>1002</v>
      </c>
      <c r="L3" t="str">
        <f>VLOOKUP(K3,'#材料'!A:B,2,FALSE)</f>
        <v>钻石</v>
      </c>
      <c r="M3">
        <v>20</v>
      </c>
    </row>
    <row r="4" spans="1:13">
      <c r="D4">
        <v>3</v>
      </c>
      <c r="E4">
        <v>3</v>
      </c>
      <c r="F4" t="s">
        <v>141</v>
      </c>
      <c r="G4" t="s">
        <v>146</v>
      </c>
      <c r="H4">
        <v>62</v>
      </c>
      <c r="J4">
        <v>1</v>
      </c>
      <c r="K4">
        <v>1002</v>
      </c>
      <c r="L4" t="str">
        <f>VLOOKUP(K4,'#材料'!A:B,2,FALSE)</f>
        <v>钻石</v>
      </c>
      <c r="M4">
        <v>20</v>
      </c>
    </row>
    <row r="5" spans="1:13">
      <c r="D5">
        <v>5</v>
      </c>
      <c r="E5">
        <v>3</v>
      </c>
      <c r="F5" t="s">
        <v>141</v>
      </c>
      <c r="G5" t="s">
        <v>148</v>
      </c>
      <c r="H5">
        <v>1</v>
      </c>
      <c r="J5">
        <v>1</v>
      </c>
      <c r="K5">
        <v>1002</v>
      </c>
      <c r="L5" t="str">
        <f>VLOOKUP(K5,'#材料'!A:B,2,FALSE)</f>
        <v>钻石</v>
      </c>
      <c r="M5">
        <v>20</v>
      </c>
    </row>
    <row r="6" spans="1:13">
      <c r="D6">
        <v>7</v>
      </c>
      <c r="E6">
        <v>3</v>
      </c>
      <c r="F6" t="s">
        <v>141</v>
      </c>
      <c r="G6" t="s">
        <v>150</v>
      </c>
      <c r="H6">
        <v>63</v>
      </c>
      <c r="J6">
        <v>1</v>
      </c>
      <c r="K6">
        <v>1002</v>
      </c>
      <c r="L6" t="str">
        <f>VLOOKUP(K6,'#材料'!A:B,2,FALSE)</f>
        <v>钻石</v>
      </c>
      <c r="M6">
        <v>20</v>
      </c>
    </row>
    <row r="7" spans="1:13">
      <c r="D7">
        <v>9</v>
      </c>
      <c r="E7">
        <v>3</v>
      </c>
      <c r="F7" t="s">
        <v>141</v>
      </c>
      <c r="G7" t="s">
        <v>152</v>
      </c>
      <c r="H7">
        <v>12</v>
      </c>
      <c r="J7">
        <v>1</v>
      </c>
      <c r="K7">
        <v>1002</v>
      </c>
      <c r="L7" t="str">
        <f>VLOOKUP(K7,'#材料'!A:B,2,FALSE)</f>
        <v>钻石</v>
      </c>
      <c r="M7">
        <v>20</v>
      </c>
    </row>
    <row r="8" spans="1:13">
      <c r="B8">
        <v>122</v>
      </c>
      <c r="C8">
        <v>40</v>
      </c>
      <c r="D8">
        <v>2</v>
      </c>
      <c r="E8">
        <v>3</v>
      </c>
      <c r="F8" t="s">
        <v>141</v>
      </c>
      <c r="G8" t="s">
        <v>145</v>
      </c>
      <c r="H8">
        <v>40</v>
      </c>
      <c r="I8">
        <v>5</v>
      </c>
      <c r="J8">
        <v>1</v>
      </c>
      <c r="K8">
        <v>1002</v>
      </c>
      <c r="L8" t="str">
        <f>VLOOKUP(K8,'#材料'!A:B,2,FALSE)</f>
        <v>钻石</v>
      </c>
      <c r="M8">
        <v>20</v>
      </c>
    </row>
    <row r="9" spans="1:13">
      <c r="D9">
        <v>4</v>
      </c>
      <c r="E9">
        <v>3</v>
      </c>
      <c r="F9" t="s">
        <v>141</v>
      </c>
      <c r="G9" t="s">
        <v>147</v>
      </c>
      <c r="H9">
        <v>62</v>
      </c>
      <c r="I9">
        <v>7</v>
      </c>
      <c r="J9">
        <v>1</v>
      </c>
      <c r="K9">
        <v>1002</v>
      </c>
      <c r="L9" t="str">
        <f>VLOOKUP(K9,'#材料'!A:B,2,FALSE)</f>
        <v>钻石</v>
      </c>
      <c r="M9">
        <v>20</v>
      </c>
    </row>
    <row r="10" spans="1:13">
      <c r="D10">
        <v>6</v>
      </c>
      <c r="E10">
        <v>3</v>
      </c>
      <c r="F10" t="s">
        <v>141</v>
      </c>
      <c r="G10" t="s">
        <v>149</v>
      </c>
      <c r="H10">
        <v>1</v>
      </c>
      <c r="I10">
        <v>9</v>
      </c>
      <c r="J10">
        <v>1</v>
      </c>
      <c r="K10">
        <v>1002</v>
      </c>
      <c r="L10" t="str">
        <f>VLOOKUP(K10,'#材料'!A:B,2,FALSE)</f>
        <v>钻石</v>
      </c>
      <c r="M10">
        <v>20</v>
      </c>
    </row>
    <row r="11" spans="1:13">
      <c r="D11">
        <v>8</v>
      </c>
      <c r="E11">
        <v>3</v>
      </c>
      <c r="F11" t="s">
        <v>141</v>
      </c>
      <c r="G11" t="s">
        <v>151</v>
      </c>
      <c r="H11">
        <v>63</v>
      </c>
      <c r="I11">
        <v>11</v>
      </c>
      <c r="J11">
        <v>1</v>
      </c>
      <c r="K11">
        <v>1002</v>
      </c>
      <c r="L11" t="str">
        <f>VLOOKUP(K11,'#材料'!A:B,2,FALSE)</f>
        <v>钻石</v>
      </c>
      <c r="M11">
        <v>20</v>
      </c>
    </row>
    <row r="12" spans="1:13">
      <c r="D12">
        <v>10</v>
      </c>
      <c r="E12">
        <v>3</v>
      </c>
      <c r="F12" t="s">
        <v>141</v>
      </c>
      <c r="G12" t="s">
        <v>153</v>
      </c>
      <c r="H12">
        <v>12</v>
      </c>
      <c r="I12">
        <v>13</v>
      </c>
      <c r="J12">
        <v>1</v>
      </c>
      <c r="K12">
        <v>1002</v>
      </c>
      <c r="L12" t="str">
        <f>VLOOKUP(K12,'#材料'!A:B,2,FALSE)</f>
        <v>钻石</v>
      </c>
      <c r="M12">
        <v>20</v>
      </c>
    </row>
    <row r="13" spans="1:13">
      <c r="A13">
        <v>2</v>
      </c>
      <c r="B13">
        <v>121</v>
      </c>
      <c r="C13">
        <v>21</v>
      </c>
      <c r="D13">
        <v>1</v>
      </c>
      <c r="E13">
        <v>3</v>
      </c>
      <c r="F13" t="s">
        <v>167</v>
      </c>
      <c r="G13" t="s">
        <v>172</v>
      </c>
      <c r="H13" s="10">
        <v>10</v>
      </c>
      <c r="J13">
        <v>1</v>
      </c>
      <c r="K13">
        <v>1002</v>
      </c>
      <c r="L13" t="str">
        <f>VLOOKUP(K13,'#材料'!A:B,2,FALSE)</f>
        <v>钻石</v>
      </c>
      <c r="M13">
        <v>20</v>
      </c>
    </row>
    <row r="14" spans="1:13">
      <c r="D14">
        <v>3</v>
      </c>
      <c r="E14">
        <v>3</v>
      </c>
      <c r="F14" t="s">
        <v>167</v>
      </c>
      <c r="G14" t="s">
        <v>174</v>
      </c>
      <c r="H14" s="10">
        <v>54</v>
      </c>
      <c r="J14">
        <v>1</v>
      </c>
      <c r="K14">
        <v>1002</v>
      </c>
      <c r="L14" t="str">
        <f>VLOOKUP(K14,'#材料'!A:B,2,FALSE)</f>
        <v>钻石</v>
      </c>
      <c r="M14">
        <v>20</v>
      </c>
    </row>
    <row r="15" spans="1:13">
      <c r="D15">
        <v>5</v>
      </c>
      <c r="E15">
        <v>3</v>
      </c>
      <c r="F15" t="s">
        <v>167</v>
      </c>
      <c r="G15" t="s">
        <v>176</v>
      </c>
      <c r="H15" s="10">
        <v>32</v>
      </c>
      <c r="J15">
        <v>1</v>
      </c>
      <c r="K15">
        <v>1002</v>
      </c>
      <c r="L15" t="str">
        <f>VLOOKUP(K15,'#材料'!A:B,2,FALSE)</f>
        <v>钻石</v>
      </c>
      <c r="M15">
        <v>20</v>
      </c>
    </row>
    <row r="16" spans="1:13">
      <c r="D16">
        <v>7</v>
      </c>
      <c r="E16">
        <v>3</v>
      </c>
      <c r="F16" t="s">
        <v>167</v>
      </c>
      <c r="G16" t="s">
        <v>178</v>
      </c>
      <c r="H16" s="10">
        <v>55</v>
      </c>
      <c r="J16">
        <v>1</v>
      </c>
      <c r="K16">
        <v>1002</v>
      </c>
      <c r="L16" t="str">
        <f>VLOOKUP(K16,'#材料'!A:B,2,FALSE)</f>
        <v>钻石</v>
      </c>
      <c r="M16">
        <v>20</v>
      </c>
    </row>
    <row r="17" spans="1:13">
      <c r="B17">
        <v>122</v>
      </c>
      <c r="C17">
        <v>40</v>
      </c>
      <c r="D17">
        <v>2</v>
      </c>
      <c r="E17">
        <v>3</v>
      </c>
      <c r="F17" t="s">
        <v>167</v>
      </c>
      <c r="G17" t="s">
        <v>173</v>
      </c>
      <c r="H17" s="10">
        <v>10</v>
      </c>
      <c r="I17">
        <v>7</v>
      </c>
      <c r="J17">
        <v>1</v>
      </c>
      <c r="K17">
        <v>1002</v>
      </c>
      <c r="L17" t="str">
        <f>VLOOKUP(K17,'#材料'!A:B,2,FALSE)</f>
        <v>钻石</v>
      </c>
      <c r="M17">
        <v>20</v>
      </c>
    </row>
    <row r="18" spans="1:13">
      <c r="D18">
        <v>4</v>
      </c>
      <c r="E18">
        <v>3</v>
      </c>
      <c r="F18" t="s">
        <v>167</v>
      </c>
      <c r="G18" t="s">
        <v>175</v>
      </c>
      <c r="H18" s="10">
        <v>54</v>
      </c>
      <c r="I18">
        <v>9</v>
      </c>
      <c r="J18">
        <v>1</v>
      </c>
      <c r="K18">
        <v>1002</v>
      </c>
      <c r="L18" t="str">
        <f>VLOOKUP(K18,'#材料'!A:B,2,FALSE)</f>
        <v>钻石</v>
      </c>
      <c r="M18">
        <v>20</v>
      </c>
    </row>
    <row r="19" spans="1:13">
      <c r="D19">
        <v>6</v>
      </c>
      <c r="E19">
        <v>3</v>
      </c>
      <c r="F19" t="s">
        <v>167</v>
      </c>
      <c r="G19" t="s">
        <v>177</v>
      </c>
      <c r="H19" s="10">
        <v>32</v>
      </c>
      <c r="I19">
        <v>11</v>
      </c>
      <c r="J19">
        <v>1</v>
      </c>
      <c r="K19">
        <v>1002</v>
      </c>
      <c r="L19" t="str">
        <f>VLOOKUP(K19,'#材料'!A:B,2,FALSE)</f>
        <v>钻石</v>
      </c>
      <c r="M19">
        <v>20</v>
      </c>
    </row>
    <row r="20" spans="1:13">
      <c r="D20">
        <v>8</v>
      </c>
      <c r="E20">
        <v>3</v>
      </c>
      <c r="F20" t="s">
        <v>167</v>
      </c>
      <c r="G20" t="s">
        <v>179</v>
      </c>
      <c r="H20" s="10">
        <v>55</v>
      </c>
      <c r="I20">
        <v>13</v>
      </c>
      <c r="J20">
        <v>1</v>
      </c>
      <c r="K20">
        <v>1002</v>
      </c>
      <c r="L20" t="str">
        <f>VLOOKUP(K20,'#材料'!A:B,2,FALSE)</f>
        <v>钻石</v>
      </c>
      <c r="M20">
        <v>20</v>
      </c>
    </row>
    <row r="21" spans="1:13">
      <c r="A21">
        <v>3</v>
      </c>
      <c r="B21">
        <v>121</v>
      </c>
      <c r="C21">
        <v>21</v>
      </c>
      <c r="D21">
        <v>1</v>
      </c>
      <c r="E21">
        <v>3</v>
      </c>
      <c r="F21" t="s">
        <v>142</v>
      </c>
      <c r="G21" t="s">
        <v>154</v>
      </c>
      <c r="H21">
        <v>9</v>
      </c>
      <c r="J21">
        <v>1</v>
      </c>
      <c r="K21">
        <v>1002</v>
      </c>
      <c r="L21" t="str">
        <f>VLOOKUP(K21,'#材料'!A:B,2,FALSE)</f>
        <v>钻石</v>
      </c>
      <c r="M21">
        <v>20</v>
      </c>
    </row>
    <row r="22" spans="1:13">
      <c r="D22">
        <v>3</v>
      </c>
      <c r="E22">
        <v>3</v>
      </c>
      <c r="F22" t="s">
        <v>142</v>
      </c>
      <c r="G22" t="s">
        <v>198</v>
      </c>
      <c r="H22">
        <v>22</v>
      </c>
      <c r="J22">
        <v>1</v>
      </c>
      <c r="K22">
        <v>1002</v>
      </c>
      <c r="L22" t="str">
        <f>VLOOKUP(K22,'#材料'!A:B,2,FALSE)</f>
        <v>钻石</v>
      </c>
      <c r="M22">
        <v>20</v>
      </c>
    </row>
    <row r="23" spans="1:13">
      <c r="D23">
        <v>5</v>
      </c>
      <c r="E23">
        <v>3</v>
      </c>
      <c r="F23" t="s">
        <v>142</v>
      </c>
      <c r="G23" t="s">
        <v>158</v>
      </c>
      <c r="H23">
        <v>6</v>
      </c>
      <c r="J23">
        <v>1</v>
      </c>
      <c r="K23">
        <v>1002</v>
      </c>
      <c r="L23" t="str">
        <f>VLOOKUP(K23,'#材料'!A:B,2,FALSE)</f>
        <v>钻石</v>
      </c>
      <c r="M23">
        <v>20</v>
      </c>
    </row>
    <row r="24" spans="1:13">
      <c r="D24">
        <v>7</v>
      </c>
      <c r="E24">
        <v>3</v>
      </c>
      <c r="F24" t="s">
        <v>142</v>
      </c>
      <c r="G24" t="s">
        <v>156</v>
      </c>
      <c r="H24">
        <v>15</v>
      </c>
      <c r="J24">
        <v>1</v>
      </c>
      <c r="K24">
        <v>1002</v>
      </c>
      <c r="L24" t="str">
        <f>VLOOKUP(K24,'#材料'!A:B,2,FALSE)</f>
        <v>钻石</v>
      </c>
      <c r="M24">
        <v>20</v>
      </c>
    </row>
    <row r="25" spans="1:13">
      <c r="D25">
        <v>9</v>
      </c>
      <c r="E25">
        <v>3</v>
      </c>
      <c r="F25" t="s">
        <v>142</v>
      </c>
      <c r="G25" t="s">
        <v>160</v>
      </c>
      <c r="H25">
        <v>30</v>
      </c>
      <c r="J25">
        <v>1</v>
      </c>
      <c r="K25">
        <v>1002</v>
      </c>
      <c r="L25" t="str">
        <f>VLOOKUP(K25,'#材料'!A:B,2,FALSE)</f>
        <v>钻石</v>
      </c>
      <c r="M25">
        <v>20</v>
      </c>
    </row>
    <row r="26" spans="1:13">
      <c r="B26">
        <v>122</v>
      </c>
      <c r="C26">
        <v>40</v>
      </c>
      <c r="D26">
        <v>2</v>
      </c>
      <c r="E26">
        <v>3</v>
      </c>
      <c r="F26" t="s">
        <v>142</v>
      </c>
      <c r="G26" t="s">
        <v>155</v>
      </c>
      <c r="H26">
        <v>9</v>
      </c>
      <c r="I26">
        <v>5</v>
      </c>
      <c r="J26">
        <v>1</v>
      </c>
      <c r="K26">
        <v>1002</v>
      </c>
      <c r="L26" t="str">
        <f>VLOOKUP(K26,'#材料'!A:B,2,FALSE)</f>
        <v>钻石</v>
      </c>
      <c r="M26">
        <v>20</v>
      </c>
    </row>
    <row r="27" spans="1:13">
      <c r="D27">
        <v>4</v>
      </c>
      <c r="E27">
        <v>3</v>
      </c>
      <c r="F27" t="s">
        <v>142</v>
      </c>
      <c r="G27" t="s">
        <v>199</v>
      </c>
      <c r="H27">
        <v>22</v>
      </c>
      <c r="I27">
        <v>7</v>
      </c>
      <c r="J27">
        <v>1</v>
      </c>
      <c r="K27">
        <v>1002</v>
      </c>
      <c r="L27" t="str">
        <f>VLOOKUP(K27,'#材料'!A:B,2,FALSE)</f>
        <v>钻石</v>
      </c>
      <c r="M27">
        <v>20</v>
      </c>
    </row>
    <row r="28" spans="1:13">
      <c r="D28">
        <v>6</v>
      </c>
      <c r="E28">
        <v>3</v>
      </c>
      <c r="F28" t="s">
        <v>142</v>
      </c>
      <c r="G28" t="s">
        <v>159</v>
      </c>
      <c r="H28">
        <v>6</v>
      </c>
      <c r="I28">
        <v>9</v>
      </c>
      <c r="J28">
        <v>1</v>
      </c>
      <c r="K28">
        <v>1002</v>
      </c>
      <c r="L28" t="str">
        <f>VLOOKUP(K28,'#材料'!A:B,2,FALSE)</f>
        <v>钻石</v>
      </c>
      <c r="M28">
        <v>20</v>
      </c>
    </row>
    <row r="29" spans="1:13">
      <c r="D29">
        <v>8</v>
      </c>
      <c r="E29">
        <v>3</v>
      </c>
      <c r="F29" t="s">
        <v>142</v>
      </c>
      <c r="G29" t="s">
        <v>157</v>
      </c>
      <c r="H29">
        <v>15</v>
      </c>
      <c r="I29">
        <v>11</v>
      </c>
      <c r="J29">
        <v>1</v>
      </c>
      <c r="K29">
        <v>1002</v>
      </c>
      <c r="L29" t="str">
        <f>VLOOKUP(K29,'#材料'!A:B,2,FALSE)</f>
        <v>钻石</v>
      </c>
      <c r="M29">
        <v>20</v>
      </c>
    </row>
    <row r="30" spans="1:13">
      <c r="D30">
        <v>10</v>
      </c>
      <c r="E30">
        <v>3</v>
      </c>
      <c r="F30" t="s">
        <v>142</v>
      </c>
      <c r="G30" t="s">
        <v>161</v>
      </c>
      <c r="H30">
        <v>30</v>
      </c>
      <c r="I30">
        <v>13</v>
      </c>
      <c r="J30">
        <v>1</v>
      </c>
      <c r="K30">
        <v>1002</v>
      </c>
      <c r="L30" t="str">
        <f>VLOOKUP(K30,'#材料'!A:B,2,FALSE)</f>
        <v>钻石</v>
      </c>
      <c r="M30">
        <v>20</v>
      </c>
    </row>
    <row r="31" spans="1:13">
      <c r="A31">
        <v>4</v>
      </c>
      <c r="B31">
        <v>121</v>
      </c>
      <c r="C31">
        <v>21</v>
      </c>
      <c r="D31">
        <v>1</v>
      </c>
      <c r="E31">
        <v>3</v>
      </c>
      <c r="F31" t="s">
        <v>168</v>
      </c>
      <c r="G31" t="s">
        <v>188</v>
      </c>
      <c r="H31" s="10">
        <v>4</v>
      </c>
      <c r="J31">
        <v>1</v>
      </c>
      <c r="K31">
        <v>1002</v>
      </c>
      <c r="L31" t="str">
        <f>VLOOKUP(K31,'#材料'!A:B,2,FALSE)</f>
        <v>钻石</v>
      </c>
      <c r="M31">
        <v>20</v>
      </c>
    </row>
    <row r="32" spans="1:13">
      <c r="D32">
        <v>3</v>
      </c>
      <c r="E32">
        <v>3</v>
      </c>
      <c r="F32" t="s">
        <v>168</v>
      </c>
      <c r="G32" t="s">
        <v>186</v>
      </c>
      <c r="H32" s="10">
        <v>16</v>
      </c>
      <c r="J32">
        <v>1</v>
      </c>
      <c r="K32">
        <v>1002</v>
      </c>
      <c r="L32" t="str">
        <f>VLOOKUP(K32,'#材料'!A:B,2,FALSE)</f>
        <v>钻石</v>
      </c>
      <c r="M32">
        <v>20</v>
      </c>
    </row>
    <row r="33" spans="1:13">
      <c r="D33">
        <v>5</v>
      </c>
      <c r="E33">
        <v>3</v>
      </c>
      <c r="F33" t="s">
        <v>168</v>
      </c>
      <c r="G33" t="s">
        <v>184</v>
      </c>
      <c r="H33" s="10">
        <v>20</v>
      </c>
      <c r="J33">
        <v>1</v>
      </c>
      <c r="K33">
        <v>1002</v>
      </c>
      <c r="L33" t="str">
        <f>VLOOKUP(K33,'#材料'!A:B,2,FALSE)</f>
        <v>钻石</v>
      </c>
      <c r="M33">
        <v>20</v>
      </c>
    </row>
    <row r="34" spans="1:13">
      <c r="D34">
        <v>7</v>
      </c>
      <c r="E34">
        <v>3</v>
      </c>
      <c r="F34" t="s">
        <v>168</v>
      </c>
      <c r="G34" t="s">
        <v>180</v>
      </c>
      <c r="H34" s="10">
        <v>17</v>
      </c>
      <c r="J34">
        <v>1</v>
      </c>
      <c r="K34">
        <v>1002</v>
      </c>
      <c r="L34" t="str">
        <f>VLOOKUP(K34,'#材料'!A:B,2,FALSE)</f>
        <v>钻石</v>
      </c>
      <c r="M34">
        <v>20</v>
      </c>
    </row>
    <row r="35" spans="1:13">
      <c r="D35">
        <v>9</v>
      </c>
      <c r="E35">
        <v>3</v>
      </c>
      <c r="F35" t="s">
        <v>168</v>
      </c>
      <c r="G35" t="s">
        <v>182</v>
      </c>
      <c r="H35" s="10">
        <v>41</v>
      </c>
      <c r="J35">
        <v>1</v>
      </c>
      <c r="K35">
        <v>1002</v>
      </c>
      <c r="L35" t="str">
        <f>VLOOKUP(K35,'#材料'!A:B,2,FALSE)</f>
        <v>钻石</v>
      </c>
      <c r="M35">
        <v>20</v>
      </c>
    </row>
    <row r="36" spans="1:13">
      <c r="B36">
        <v>122</v>
      </c>
      <c r="C36">
        <v>40</v>
      </c>
      <c r="D36">
        <v>2</v>
      </c>
      <c r="E36">
        <v>3</v>
      </c>
      <c r="F36" t="s">
        <v>168</v>
      </c>
      <c r="G36" t="s">
        <v>189</v>
      </c>
      <c r="H36" s="10">
        <v>4</v>
      </c>
      <c r="I36">
        <v>5</v>
      </c>
      <c r="J36">
        <v>1</v>
      </c>
      <c r="K36">
        <v>1002</v>
      </c>
      <c r="L36" t="str">
        <f>VLOOKUP(K36,'#材料'!A:B,2,FALSE)</f>
        <v>钻石</v>
      </c>
      <c r="M36">
        <v>20</v>
      </c>
    </row>
    <row r="37" spans="1:13">
      <c r="D37">
        <v>4</v>
      </c>
      <c r="E37">
        <v>3</v>
      </c>
      <c r="F37" t="s">
        <v>168</v>
      </c>
      <c r="G37" t="s">
        <v>187</v>
      </c>
      <c r="H37" s="10">
        <v>16</v>
      </c>
      <c r="I37">
        <v>7</v>
      </c>
      <c r="J37">
        <v>1</v>
      </c>
      <c r="K37">
        <v>1002</v>
      </c>
      <c r="L37" t="str">
        <f>VLOOKUP(K37,'#材料'!A:B,2,FALSE)</f>
        <v>钻石</v>
      </c>
      <c r="M37">
        <v>20</v>
      </c>
    </row>
    <row r="38" spans="1:13">
      <c r="D38">
        <v>6</v>
      </c>
      <c r="E38">
        <v>3</v>
      </c>
      <c r="F38" t="s">
        <v>168</v>
      </c>
      <c r="G38" t="s">
        <v>185</v>
      </c>
      <c r="H38" s="10">
        <v>20</v>
      </c>
      <c r="I38">
        <v>9</v>
      </c>
      <c r="J38">
        <v>1</v>
      </c>
      <c r="K38">
        <v>1002</v>
      </c>
      <c r="L38" t="str">
        <f>VLOOKUP(K38,'#材料'!A:B,2,FALSE)</f>
        <v>钻石</v>
      </c>
      <c r="M38">
        <v>20</v>
      </c>
    </row>
    <row r="39" spans="1:13">
      <c r="D39">
        <v>8</v>
      </c>
      <c r="E39">
        <v>3</v>
      </c>
      <c r="F39" t="s">
        <v>168</v>
      </c>
      <c r="G39" t="s">
        <v>181</v>
      </c>
      <c r="H39" s="10">
        <v>17</v>
      </c>
      <c r="I39">
        <v>11</v>
      </c>
      <c r="J39">
        <v>1</v>
      </c>
      <c r="K39">
        <v>1002</v>
      </c>
      <c r="L39" t="str">
        <f>VLOOKUP(K39,'#材料'!A:B,2,FALSE)</f>
        <v>钻石</v>
      </c>
      <c r="M39">
        <v>20</v>
      </c>
    </row>
    <row r="40" spans="1:13">
      <c r="D40">
        <v>10</v>
      </c>
      <c r="E40">
        <v>3</v>
      </c>
      <c r="F40" t="s">
        <v>168</v>
      </c>
      <c r="G40" t="s">
        <v>183</v>
      </c>
      <c r="H40" s="10">
        <v>41</v>
      </c>
      <c r="I40">
        <v>13</v>
      </c>
      <c r="J40">
        <v>1</v>
      </c>
      <c r="K40">
        <v>1002</v>
      </c>
      <c r="L40" t="str">
        <f>VLOOKUP(K40,'#材料'!A:B,2,FALSE)</f>
        <v>钻石</v>
      </c>
      <c r="M40">
        <v>20</v>
      </c>
    </row>
    <row r="41" spans="1:13">
      <c r="A41">
        <v>5</v>
      </c>
      <c r="B41">
        <v>121</v>
      </c>
      <c r="C41">
        <v>21</v>
      </c>
      <c r="D41">
        <v>1</v>
      </c>
      <c r="E41">
        <v>3</v>
      </c>
      <c r="F41" t="s">
        <v>169</v>
      </c>
      <c r="G41" t="s">
        <v>200</v>
      </c>
      <c r="H41" s="10">
        <v>25</v>
      </c>
      <c r="J41">
        <v>1</v>
      </c>
      <c r="K41">
        <v>1002</v>
      </c>
      <c r="L41" t="str">
        <f>VLOOKUP(K41,'#材料'!A:B,2,FALSE)</f>
        <v>钻石</v>
      </c>
      <c r="M41">
        <v>20</v>
      </c>
    </row>
    <row r="42" spans="1:13">
      <c r="D42">
        <v>3</v>
      </c>
      <c r="E42">
        <v>3</v>
      </c>
      <c r="F42" t="s">
        <v>169</v>
      </c>
      <c r="G42" t="s">
        <v>202</v>
      </c>
      <c r="H42" s="10">
        <v>33</v>
      </c>
      <c r="J42">
        <v>1</v>
      </c>
      <c r="K42">
        <v>1002</v>
      </c>
      <c r="L42" t="str">
        <f>VLOOKUP(K42,'#材料'!A:B,2,FALSE)</f>
        <v>钻石</v>
      </c>
      <c r="M42">
        <v>20</v>
      </c>
    </row>
    <row r="43" spans="1:13">
      <c r="D43">
        <v>5</v>
      </c>
      <c r="E43">
        <v>3</v>
      </c>
      <c r="F43" t="s">
        <v>169</v>
      </c>
      <c r="G43" t="s">
        <v>204</v>
      </c>
      <c r="H43" s="10">
        <v>57</v>
      </c>
      <c r="J43">
        <v>1</v>
      </c>
      <c r="K43">
        <v>1002</v>
      </c>
      <c r="L43" t="str">
        <f>VLOOKUP(K43,'#材料'!A:B,2,FALSE)</f>
        <v>钻石</v>
      </c>
      <c r="M43">
        <v>20</v>
      </c>
    </row>
    <row r="44" spans="1:13">
      <c r="D44">
        <v>7</v>
      </c>
      <c r="E44">
        <v>3</v>
      </c>
      <c r="F44" t="s">
        <v>169</v>
      </c>
      <c r="G44" t="s">
        <v>206</v>
      </c>
      <c r="H44" s="10">
        <v>11</v>
      </c>
      <c r="J44">
        <v>1</v>
      </c>
      <c r="K44">
        <v>1002</v>
      </c>
      <c r="L44" t="str">
        <f>VLOOKUP(K44,'#材料'!A:B,2,FALSE)</f>
        <v>钻石</v>
      </c>
      <c r="M44">
        <v>20</v>
      </c>
    </row>
    <row r="45" spans="1:13">
      <c r="B45">
        <v>122</v>
      </c>
      <c r="C45">
        <v>40</v>
      </c>
      <c r="D45">
        <v>2</v>
      </c>
      <c r="E45">
        <v>3</v>
      </c>
      <c r="F45" t="s">
        <v>169</v>
      </c>
      <c r="G45" t="s">
        <v>201</v>
      </c>
      <c r="H45" s="10">
        <v>25</v>
      </c>
      <c r="I45">
        <v>7</v>
      </c>
      <c r="J45">
        <v>1</v>
      </c>
      <c r="K45">
        <v>1002</v>
      </c>
      <c r="L45" t="str">
        <f>VLOOKUP(K45,'#材料'!A:B,2,FALSE)</f>
        <v>钻石</v>
      </c>
      <c r="M45">
        <v>20</v>
      </c>
    </row>
    <row r="46" spans="1:13">
      <c r="D46">
        <v>4</v>
      </c>
      <c r="E46">
        <v>3</v>
      </c>
      <c r="F46" t="s">
        <v>169</v>
      </c>
      <c r="G46" t="s">
        <v>203</v>
      </c>
      <c r="H46" s="10">
        <v>33</v>
      </c>
      <c r="I46">
        <v>9</v>
      </c>
      <c r="J46">
        <v>1</v>
      </c>
      <c r="K46">
        <v>1002</v>
      </c>
      <c r="L46" t="str">
        <f>VLOOKUP(K46,'#材料'!A:B,2,FALSE)</f>
        <v>钻石</v>
      </c>
      <c r="M46">
        <v>20</v>
      </c>
    </row>
    <row r="47" spans="1:13">
      <c r="D47">
        <v>6</v>
      </c>
      <c r="E47">
        <v>3</v>
      </c>
      <c r="F47" t="s">
        <v>169</v>
      </c>
      <c r="G47" t="s">
        <v>205</v>
      </c>
      <c r="H47" s="10">
        <v>57</v>
      </c>
      <c r="I47">
        <v>11</v>
      </c>
      <c r="J47">
        <v>1</v>
      </c>
      <c r="K47">
        <v>1002</v>
      </c>
      <c r="L47" t="str">
        <f>VLOOKUP(K47,'#材料'!A:B,2,FALSE)</f>
        <v>钻石</v>
      </c>
      <c r="M47">
        <v>20</v>
      </c>
    </row>
    <row r="48" spans="1:13">
      <c r="D48">
        <v>8</v>
      </c>
      <c r="E48">
        <v>3</v>
      </c>
      <c r="F48" t="s">
        <v>169</v>
      </c>
      <c r="G48" t="s">
        <v>207</v>
      </c>
      <c r="H48" s="10">
        <v>11</v>
      </c>
      <c r="I48">
        <v>13</v>
      </c>
      <c r="J48">
        <v>1</v>
      </c>
      <c r="K48">
        <v>1002</v>
      </c>
      <c r="L48" t="str">
        <f>VLOOKUP(K48,'#材料'!A:B,2,FALSE)</f>
        <v>钻石</v>
      </c>
      <c r="M48">
        <v>20</v>
      </c>
    </row>
    <row r="49" spans="1:13">
      <c r="A49">
        <v>6</v>
      </c>
      <c r="B49">
        <v>121</v>
      </c>
      <c r="C49">
        <v>21</v>
      </c>
      <c r="D49">
        <v>1</v>
      </c>
      <c r="E49">
        <v>3</v>
      </c>
      <c r="F49" t="s">
        <v>170</v>
      </c>
      <c r="G49" t="s">
        <v>216</v>
      </c>
      <c r="H49" s="10">
        <v>23</v>
      </c>
      <c r="J49">
        <v>1</v>
      </c>
      <c r="K49">
        <v>1002</v>
      </c>
      <c r="L49" t="str">
        <f>VLOOKUP(K49,'#材料'!A:B,2,FALSE)</f>
        <v>钻石</v>
      </c>
      <c r="M49">
        <v>20</v>
      </c>
    </row>
    <row r="50" spans="1:13">
      <c r="D50">
        <v>3</v>
      </c>
      <c r="E50">
        <v>3</v>
      </c>
      <c r="F50" t="s">
        <v>170</v>
      </c>
      <c r="G50" t="s">
        <v>214</v>
      </c>
      <c r="H50" s="10">
        <v>3</v>
      </c>
      <c r="J50">
        <v>1</v>
      </c>
      <c r="K50">
        <v>1002</v>
      </c>
      <c r="L50" t="str">
        <f>VLOOKUP(K50,'#材料'!A:B,2,FALSE)</f>
        <v>钻石</v>
      </c>
      <c r="M50">
        <v>20</v>
      </c>
    </row>
    <row r="51" spans="1:13">
      <c r="D51">
        <v>5</v>
      </c>
      <c r="E51">
        <v>3</v>
      </c>
      <c r="F51" t="s">
        <v>170</v>
      </c>
      <c r="G51" t="s">
        <v>212</v>
      </c>
      <c r="H51" s="10">
        <v>19</v>
      </c>
      <c r="J51">
        <v>1</v>
      </c>
      <c r="K51">
        <v>1002</v>
      </c>
      <c r="L51" t="str">
        <f>VLOOKUP(K51,'#材料'!A:B,2,FALSE)</f>
        <v>钻石</v>
      </c>
      <c r="M51">
        <v>20</v>
      </c>
    </row>
    <row r="52" spans="1:13">
      <c r="D52">
        <v>7</v>
      </c>
      <c r="E52">
        <v>3</v>
      </c>
      <c r="F52" t="s">
        <v>170</v>
      </c>
      <c r="G52" t="s">
        <v>208</v>
      </c>
      <c r="H52" s="10">
        <v>50</v>
      </c>
      <c r="J52">
        <v>1</v>
      </c>
      <c r="K52">
        <v>1002</v>
      </c>
      <c r="L52" t="str">
        <f>VLOOKUP(K52,'#材料'!A:B,2,FALSE)</f>
        <v>钻石</v>
      </c>
      <c r="M52">
        <v>20</v>
      </c>
    </row>
    <row r="53" spans="1:13">
      <c r="D53">
        <v>9</v>
      </c>
      <c r="E53">
        <v>3</v>
      </c>
      <c r="F53" t="s">
        <v>170</v>
      </c>
      <c r="G53" t="s">
        <v>210</v>
      </c>
      <c r="H53" s="10">
        <v>37</v>
      </c>
      <c r="J53">
        <v>1</v>
      </c>
      <c r="K53">
        <v>1002</v>
      </c>
      <c r="L53" t="str">
        <f>VLOOKUP(K53,'#材料'!A:B,2,FALSE)</f>
        <v>钻石</v>
      </c>
      <c r="M53">
        <v>20</v>
      </c>
    </row>
    <row r="54" spans="1:13">
      <c r="B54">
        <v>122</v>
      </c>
      <c r="C54">
        <v>40</v>
      </c>
      <c r="D54">
        <v>2</v>
      </c>
      <c r="E54">
        <v>3</v>
      </c>
      <c r="F54" t="s">
        <v>170</v>
      </c>
      <c r="G54" t="s">
        <v>217</v>
      </c>
      <c r="H54" s="10">
        <v>23</v>
      </c>
      <c r="I54">
        <v>5</v>
      </c>
      <c r="J54">
        <v>1</v>
      </c>
      <c r="K54">
        <v>1002</v>
      </c>
      <c r="L54" t="str">
        <f>VLOOKUP(K54,'#材料'!A:B,2,FALSE)</f>
        <v>钻石</v>
      </c>
      <c r="M54">
        <v>20</v>
      </c>
    </row>
    <row r="55" spans="1:13">
      <c r="D55">
        <v>4</v>
      </c>
      <c r="E55">
        <v>3</v>
      </c>
      <c r="F55" t="s">
        <v>170</v>
      </c>
      <c r="G55" t="s">
        <v>215</v>
      </c>
      <c r="H55" s="10">
        <v>3</v>
      </c>
      <c r="I55">
        <v>7</v>
      </c>
      <c r="J55">
        <v>1</v>
      </c>
      <c r="K55">
        <v>1002</v>
      </c>
      <c r="L55" t="str">
        <f>VLOOKUP(K55,'#材料'!A:B,2,FALSE)</f>
        <v>钻石</v>
      </c>
      <c r="M55">
        <v>20</v>
      </c>
    </row>
    <row r="56" spans="1:13">
      <c r="D56">
        <v>6</v>
      </c>
      <c r="E56">
        <v>3</v>
      </c>
      <c r="F56" t="s">
        <v>170</v>
      </c>
      <c r="G56" t="s">
        <v>213</v>
      </c>
      <c r="H56" s="10">
        <v>19</v>
      </c>
      <c r="I56">
        <v>9</v>
      </c>
      <c r="J56">
        <v>1</v>
      </c>
      <c r="K56">
        <v>1002</v>
      </c>
      <c r="L56" t="str">
        <f>VLOOKUP(K56,'#材料'!A:B,2,FALSE)</f>
        <v>钻石</v>
      </c>
      <c r="M56">
        <v>20</v>
      </c>
    </row>
    <row r="57" spans="1:13">
      <c r="D57">
        <v>8</v>
      </c>
      <c r="E57">
        <v>3</v>
      </c>
      <c r="F57" t="s">
        <v>170</v>
      </c>
      <c r="G57" t="s">
        <v>209</v>
      </c>
      <c r="H57" s="10">
        <v>50</v>
      </c>
      <c r="I57">
        <v>11</v>
      </c>
      <c r="J57">
        <v>1</v>
      </c>
      <c r="K57">
        <v>1002</v>
      </c>
      <c r="L57" t="str">
        <f>VLOOKUP(K57,'#材料'!A:B,2,FALSE)</f>
        <v>钻石</v>
      </c>
      <c r="M57">
        <v>20</v>
      </c>
    </row>
    <row r="58" spans="1:13">
      <c r="D58">
        <v>10</v>
      </c>
      <c r="E58">
        <v>3</v>
      </c>
      <c r="F58" t="s">
        <v>170</v>
      </c>
      <c r="G58" t="s">
        <v>211</v>
      </c>
      <c r="H58" s="10">
        <v>37</v>
      </c>
      <c r="I58">
        <v>13</v>
      </c>
      <c r="J58">
        <v>1</v>
      </c>
      <c r="K58">
        <v>1002</v>
      </c>
      <c r="L58" t="str">
        <f>VLOOKUP(K58,'#材料'!A:B,2,FALSE)</f>
        <v>钻石</v>
      </c>
      <c r="M58">
        <v>20</v>
      </c>
    </row>
    <row r="59" spans="1:13">
      <c r="A59">
        <v>7</v>
      </c>
      <c r="B59">
        <v>121</v>
      </c>
      <c r="C59">
        <v>21</v>
      </c>
      <c r="D59">
        <v>1</v>
      </c>
      <c r="E59">
        <v>3</v>
      </c>
      <c r="F59" t="s">
        <v>171</v>
      </c>
      <c r="G59" t="s">
        <v>190</v>
      </c>
      <c r="H59" s="10">
        <v>46</v>
      </c>
      <c r="J59">
        <v>1</v>
      </c>
      <c r="K59">
        <v>1002</v>
      </c>
      <c r="L59" t="str">
        <f>VLOOKUP(K59,'#材料'!A:B,2,FALSE)</f>
        <v>钻石</v>
      </c>
      <c r="M59">
        <v>20</v>
      </c>
    </row>
    <row r="60" spans="1:13">
      <c r="D60">
        <v>3</v>
      </c>
      <c r="E60">
        <v>3</v>
      </c>
      <c r="F60" t="s">
        <v>171</v>
      </c>
      <c r="G60" t="s">
        <v>192</v>
      </c>
      <c r="H60" s="10">
        <v>60</v>
      </c>
      <c r="J60">
        <v>1</v>
      </c>
      <c r="K60">
        <v>1002</v>
      </c>
      <c r="L60" t="str">
        <f>VLOOKUP(K60,'#材料'!A:B,2,FALSE)</f>
        <v>钻石</v>
      </c>
      <c r="M60">
        <v>20</v>
      </c>
    </row>
    <row r="61" spans="1:13">
      <c r="D61">
        <v>5</v>
      </c>
      <c r="E61">
        <v>3</v>
      </c>
      <c r="F61" t="s">
        <v>171</v>
      </c>
      <c r="G61" t="s">
        <v>194</v>
      </c>
      <c r="H61" s="10">
        <v>53</v>
      </c>
      <c r="J61">
        <v>1</v>
      </c>
      <c r="K61">
        <v>1002</v>
      </c>
      <c r="L61" t="str">
        <f>VLOOKUP(K61,'#材料'!A:B,2,FALSE)</f>
        <v>钻石</v>
      </c>
      <c r="M61">
        <v>20</v>
      </c>
    </row>
    <row r="62" spans="1:13">
      <c r="D62">
        <v>7</v>
      </c>
      <c r="E62">
        <v>3</v>
      </c>
      <c r="F62" t="s">
        <v>171</v>
      </c>
      <c r="G62" t="s">
        <v>196</v>
      </c>
      <c r="H62" s="10">
        <v>43</v>
      </c>
      <c r="J62">
        <v>1</v>
      </c>
      <c r="K62">
        <v>1002</v>
      </c>
      <c r="L62" t="str">
        <f>VLOOKUP(K62,'#材料'!A:B,2,FALSE)</f>
        <v>钻石</v>
      </c>
      <c r="M62">
        <v>20</v>
      </c>
    </row>
    <row r="63" spans="1:13">
      <c r="B63">
        <v>122</v>
      </c>
      <c r="C63">
        <v>40</v>
      </c>
      <c r="D63">
        <v>2</v>
      </c>
      <c r="E63">
        <v>3</v>
      </c>
      <c r="F63" t="s">
        <v>171</v>
      </c>
      <c r="G63" t="s">
        <v>191</v>
      </c>
      <c r="H63" s="10">
        <v>46</v>
      </c>
      <c r="I63">
        <v>7</v>
      </c>
      <c r="J63">
        <v>1</v>
      </c>
      <c r="K63">
        <v>1002</v>
      </c>
      <c r="L63" t="str">
        <f>VLOOKUP(K63,'#材料'!A:B,2,FALSE)</f>
        <v>钻石</v>
      </c>
      <c r="M63">
        <v>20</v>
      </c>
    </row>
    <row r="64" spans="1:13">
      <c r="D64">
        <v>4</v>
      </c>
      <c r="E64">
        <v>3</v>
      </c>
      <c r="F64" t="s">
        <v>171</v>
      </c>
      <c r="G64" t="s">
        <v>193</v>
      </c>
      <c r="H64" s="10">
        <v>60</v>
      </c>
      <c r="I64">
        <v>9</v>
      </c>
      <c r="J64">
        <v>1</v>
      </c>
      <c r="K64">
        <v>1002</v>
      </c>
      <c r="L64" t="str">
        <f>VLOOKUP(K64,'#材料'!A:B,2,FALSE)</f>
        <v>钻石</v>
      </c>
      <c r="M64">
        <v>20</v>
      </c>
    </row>
    <row r="65" spans="1:13">
      <c r="D65">
        <v>6</v>
      </c>
      <c r="E65">
        <v>3</v>
      </c>
      <c r="F65" t="s">
        <v>171</v>
      </c>
      <c r="G65" t="s">
        <v>195</v>
      </c>
      <c r="H65" s="10">
        <v>53</v>
      </c>
      <c r="I65">
        <v>11</v>
      </c>
      <c r="J65">
        <v>1</v>
      </c>
      <c r="K65">
        <v>1002</v>
      </c>
      <c r="L65" t="str">
        <f>VLOOKUP(K65,'#材料'!A:B,2,FALSE)</f>
        <v>钻石</v>
      </c>
      <c r="M65">
        <v>20</v>
      </c>
    </row>
    <row r="66" spans="1:13">
      <c r="D66">
        <v>8</v>
      </c>
      <c r="E66">
        <v>3</v>
      </c>
      <c r="F66" t="s">
        <v>171</v>
      </c>
      <c r="G66" t="s">
        <v>197</v>
      </c>
      <c r="H66" s="10">
        <v>43</v>
      </c>
      <c r="I66">
        <v>13</v>
      </c>
      <c r="J66">
        <v>1</v>
      </c>
      <c r="K66">
        <v>1002</v>
      </c>
      <c r="L66" t="str">
        <f>VLOOKUP(K66,'#材料'!A:B,2,FALSE)</f>
        <v>钻石</v>
      </c>
      <c r="M66">
        <v>20</v>
      </c>
    </row>
    <row r="67" spans="1:13">
      <c r="A67">
        <v>8</v>
      </c>
      <c r="B67">
        <v>123</v>
      </c>
      <c r="C67">
        <v>40</v>
      </c>
      <c r="D67">
        <v>1</v>
      </c>
      <c r="E67">
        <v>3</v>
      </c>
      <c r="F67" t="s">
        <v>609</v>
      </c>
      <c r="G67" t="s">
        <v>610</v>
      </c>
      <c r="H67">
        <v>9</v>
      </c>
      <c r="J67">
        <v>0</v>
      </c>
      <c r="K67">
        <v>28201</v>
      </c>
      <c r="L67" t="str">
        <f>VLOOKUP(K67,'#材料'!A:B,2,FALSE)</f>
        <v>深渊票</v>
      </c>
      <c r="M67">
        <v>500</v>
      </c>
    </row>
    <row r="68" spans="1:13">
      <c r="D68">
        <v>2</v>
      </c>
      <c r="E68">
        <v>3</v>
      </c>
      <c r="F68" t="s">
        <v>609</v>
      </c>
      <c r="G68" t="s">
        <v>611</v>
      </c>
      <c r="H68">
        <v>8</v>
      </c>
      <c r="J68">
        <v>0</v>
      </c>
      <c r="K68">
        <v>28201</v>
      </c>
      <c r="L68" t="str">
        <f>VLOOKUP(K68,'#材料'!A:B,2,FALSE)</f>
        <v>深渊票</v>
      </c>
      <c r="M68">
        <v>500</v>
      </c>
    </row>
    <row r="69" spans="1:13">
      <c r="D69">
        <v>3</v>
      </c>
      <c r="E69">
        <v>3</v>
      </c>
      <c r="F69" t="s">
        <v>609</v>
      </c>
      <c r="G69" t="s">
        <v>962</v>
      </c>
      <c r="H69">
        <v>5</v>
      </c>
      <c r="J69">
        <v>0</v>
      </c>
      <c r="K69">
        <v>28201</v>
      </c>
      <c r="L69" t="str">
        <f>VLOOKUP(K69,'#材料'!A:B,2,FALSE)</f>
        <v>深渊票</v>
      </c>
      <c r="M69">
        <v>500</v>
      </c>
    </row>
    <row r="70" spans="1:13">
      <c r="D70">
        <v>4</v>
      </c>
      <c r="E70">
        <v>3</v>
      </c>
      <c r="F70" t="s">
        <v>609</v>
      </c>
      <c r="G70" t="s">
        <v>3910</v>
      </c>
      <c r="H70">
        <v>7</v>
      </c>
      <c r="J70">
        <v>0</v>
      </c>
      <c r="K70">
        <v>28201</v>
      </c>
      <c r="L70" t="str">
        <f>VLOOKUP(K70,'#材料'!A:B,2,FALSE)</f>
        <v>深渊票</v>
      </c>
      <c r="M70">
        <v>500</v>
      </c>
    </row>
    <row r="71" spans="1:13">
      <c r="D71">
        <v>5</v>
      </c>
      <c r="E71">
        <v>3</v>
      </c>
      <c r="F71" t="s">
        <v>609</v>
      </c>
      <c r="G71" t="s">
        <v>612</v>
      </c>
      <c r="H71">
        <v>4</v>
      </c>
      <c r="J71">
        <v>0</v>
      </c>
      <c r="K71">
        <v>28201</v>
      </c>
      <c r="L71" t="str">
        <f>VLOOKUP(K71,'#材料'!A:B,2,FALSE)</f>
        <v>深渊票</v>
      </c>
      <c r="M71">
        <v>500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J18"/>
  <sheetViews>
    <sheetView workbookViewId="0">
      <selection activeCell="A2" sqref="A2"/>
    </sheetView>
  </sheetViews>
  <sheetFormatPr defaultColWidth="8.875" defaultRowHeight="14.25"/>
  <cols>
    <col min="4" max="4" width="5.5" bestFit="1" customWidth="1"/>
    <col min="5" max="5" width="24.5" bestFit="1" customWidth="1"/>
    <col min="6" max="6" width="12.625" bestFit="1" customWidth="1"/>
    <col min="8" max="8" width="10.5" bestFit="1" customWidth="1"/>
    <col min="9" max="9" width="15.125" bestFit="1" customWidth="1"/>
  </cols>
  <sheetData>
    <row r="1" spans="1:10">
      <c r="A1" t="s">
        <v>134</v>
      </c>
    </row>
    <row r="2" spans="1:10">
      <c r="A2" t="s">
        <v>459</v>
      </c>
      <c r="B2" t="s">
        <v>490</v>
      </c>
      <c r="C2" t="s">
        <v>9</v>
      </c>
      <c r="D2" t="s">
        <v>121</v>
      </c>
      <c r="E2" t="s">
        <v>122</v>
      </c>
      <c r="F2" t="s">
        <v>10</v>
      </c>
      <c r="G2" t="s">
        <v>489</v>
      </c>
      <c r="H2" t="s">
        <v>491</v>
      </c>
      <c r="J2" t="s">
        <v>123</v>
      </c>
    </row>
    <row r="3" spans="1:10">
      <c r="A3">
        <v>1</v>
      </c>
      <c r="B3">
        <v>90</v>
      </c>
      <c r="C3">
        <v>213</v>
      </c>
      <c r="D3">
        <v>4</v>
      </c>
      <c r="E3" t="s">
        <v>3917</v>
      </c>
      <c r="F3">
        <v>3</v>
      </c>
      <c r="G3">
        <v>0</v>
      </c>
      <c r="H3">
        <v>1011</v>
      </c>
      <c r="I3" t="str">
        <f>VLOOKUP(H3,'#材料'!A:B,2,FALSE)</f>
        <v>活跃经验</v>
      </c>
      <c r="J3">
        <v>10</v>
      </c>
    </row>
    <row r="4" spans="1:10">
      <c r="A4">
        <v>2</v>
      </c>
      <c r="B4">
        <v>90</v>
      </c>
      <c r="C4">
        <v>214</v>
      </c>
      <c r="D4">
        <v>4</v>
      </c>
      <c r="E4" t="s">
        <v>3918</v>
      </c>
      <c r="F4">
        <v>6</v>
      </c>
      <c r="G4">
        <v>0</v>
      </c>
      <c r="H4">
        <v>1012</v>
      </c>
      <c r="I4" t="str">
        <f>VLOOKUP(H4,'#材料'!A:B,2,FALSE)</f>
        <v>公会经验</v>
      </c>
      <c r="J4">
        <v>10</v>
      </c>
    </row>
    <row r="5" spans="1:10">
      <c r="A5">
        <v>3</v>
      </c>
      <c r="B5">
        <v>11</v>
      </c>
      <c r="C5">
        <v>201</v>
      </c>
      <c r="D5">
        <v>4</v>
      </c>
      <c r="E5" t="s">
        <v>447</v>
      </c>
      <c r="F5">
        <v>3</v>
      </c>
      <c r="G5">
        <v>0</v>
      </c>
      <c r="H5">
        <v>1010</v>
      </c>
      <c r="I5" t="str">
        <f>VLOOKUP(H5,'#材料'!A:B,2,FALSE)</f>
        <v>主角经验</v>
      </c>
      <c r="J5">
        <v>300</v>
      </c>
    </row>
    <row r="6" spans="1:10">
      <c r="A6">
        <v>4</v>
      </c>
      <c r="B6">
        <v>34</v>
      </c>
      <c r="C6">
        <v>202</v>
      </c>
      <c r="D6">
        <v>4</v>
      </c>
      <c r="E6" t="s">
        <v>450</v>
      </c>
      <c r="F6">
        <v>1</v>
      </c>
      <c r="G6">
        <v>0</v>
      </c>
      <c r="H6">
        <v>1000</v>
      </c>
      <c r="I6" t="str">
        <f>VLOOKUP(H6,'#材料'!A:B,2,FALSE)</f>
        <v>经验</v>
      </c>
      <c r="J6">
        <v>5000</v>
      </c>
    </row>
    <row r="7" spans="1:10">
      <c r="A7">
        <v>5</v>
      </c>
      <c r="B7">
        <v>31</v>
      </c>
      <c r="C7">
        <v>203</v>
      </c>
      <c r="D7">
        <v>4</v>
      </c>
      <c r="E7" t="s">
        <v>448</v>
      </c>
      <c r="F7">
        <v>5</v>
      </c>
      <c r="G7">
        <v>0</v>
      </c>
      <c r="H7">
        <v>33018</v>
      </c>
      <c r="I7" t="str">
        <f>VLOOKUP(H7,'#材料'!A:B,2,FALSE)</f>
        <v>进阶材料箱</v>
      </c>
      <c r="J7">
        <v>1</v>
      </c>
    </row>
    <row r="8" spans="1:10">
      <c r="A8">
        <v>6</v>
      </c>
      <c r="B8">
        <v>31</v>
      </c>
      <c r="C8">
        <v>204</v>
      </c>
      <c r="D8">
        <v>4</v>
      </c>
      <c r="E8" t="s">
        <v>449</v>
      </c>
      <c r="F8">
        <v>3</v>
      </c>
      <c r="G8">
        <v>0</v>
      </c>
      <c r="H8">
        <v>1003</v>
      </c>
      <c r="I8" t="str">
        <f>VLOOKUP(H8,'#材料'!A:B,2,FALSE)</f>
        <v>魔晶</v>
      </c>
      <c r="J8">
        <v>200</v>
      </c>
    </row>
    <row r="9" spans="1:10">
      <c r="A9">
        <v>7</v>
      </c>
      <c r="B9">
        <v>42</v>
      </c>
      <c r="C9">
        <v>205</v>
      </c>
      <c r="D9">
        <v>4</v>
      </c>
      <c r="E9" t="s">
        <v>421</v>
      </c>
      <c r="F9">
        <v>3</v>
      </c>
      <c r="G9">
        <v>0</v>
      </c>
      <c r="H9">
        <v>1001</v>
      </c>
      <c r="I9" t="str">
        <f>VLOOKUP(H9,'#材料'!A:B,2,FALSE)</f>
        <v>金币</v>
      </c>
      <c r="J9">
        <v>1000</v>
      </c>
    </row>
    <row r="10" spans="1:10">
      <c r="A10">
        <v>8</v>
      </c>
      <c r="B10">
        <v>40</v>
      </c>
      <c r="C10">
        <v>206</v>
      </c>
      <c r="D10">
        <v>4</v>
      </c>
      <c r="E10" t="s">
        <v>1161</v>
      </c>
      <c r="F10">
        <v>1</v>
      </c>
      <c r="G10">
        <v>0</v>
      </c>
      <c r="H10">
        <v>24102</v>
      </c>
      <c r="I10" t="str">
        <f>VLOOKUP(H10,'#材料'!A:B,2,FALSE)</f>
        <v>史诗技能石</v>
      </c>
      <c r="J10">
        <v>1</v>
      </c>
    </row>
    <row r="11" spans="1:10">
      <c r="A11">
        <v>9</v>
      </c>
      <c r="B11">
        <v>20</v>
      </c>
      <c r="C11">
        <v>208</v>
      </c>
      <c r="D11">
        <v>4</v>
      </c>
      <c r="E11" t="s">
        <v>218</v>
      </c>
      <c r="F11">
        <v>3</v>
      </c>
      <c r="G11">
        <v>0</v>
      </c>
      <c r="H11" s="33">
        <v>32101</v>
      </c>
      <c r="I11" t="str">
        <f>VLOOKUP(H11,'#材料'!A:B,2,FALSE)</f>
        <v>1星英雄箱</v>
      </c>
      <c r="J11">
        <v>1</v>
      </c>
    </row>
    <row r="12" spans="1:10">
      <c r="A12">
        <v>10</v>
      </c>
      <c r="B12">
        <v>60</v>
      </c>
      <c r="C12">
        <v>209</v>
      </c>
      <c r="D12">
        <v>4</v>
      </c>
      <c r="E12" t="s">
        <v>219</v>
      </c>
      <c r="F12">
        <v>1</v>
      </c>
      <c r="G12">
        <v>1</v>
      </c>
      <c r="H12">
        <v>1001</v>
      </c>
      <c r="I12" t="str">
        <f>VLOOKUP(H12,'#材料'!A:B,2,FALSE)</f>
        <v>金币</v>
      </c>
      <c r="J12">
        <v>3000</v>
      </c>
    </row>
    <row r="13" spans="1:10">
      <c r="A13">
        <v>11</v>
      </c>
      <c r="B13">
        <v>33</v>
      </c>
      <c r="C13">
        <v>210</v>
      </c>
      <c r="D13">
        <v>4</v>
      </c>
      <c r="E13" t="s">
        <v>708</v>
      </c>
      <c r="F13">
        <v>1</v>
      </c>
      <c r="G13">
        <v>0</v>
      </c>
      <c r="H13">
        <v>34091</v>
      </c>
      <c r="I13" t="str">
        <f>VLOOKUP(H13,'#材料'!A:B,2,FALSE)</f>
        <v>史诗英雄碎片自选包</v>
      </c>
      <c r="J13">
        <v>1</v>
      </c>
    </row>
    <row r="14" spans="1:10">
      <c r="A14">
        <v>12</v>
      </c>
      <c r="B14">
        <v>81</v>
      </c>
      <c r="C14">
        <v>212</v>
      </c>
      <c r="D14">
        <v>4</v>
      </c>
      <c r="E14" t="s">
        <v>1160</v>
      </c>
      <c r="F14">
        <v>1</v>
      </c>
      <c r="G14">
        <v>0</v>
      </c>
      <c r="H14">
        <v>35202</v>
      </c>
      <c r="I14" t="str">
        <f>VLOOKUP(H14,'#材料'!A:B,2,FALSE)</f>
        <v>金牛座宝箱</v>
      </c>
      <c r="J14">
        <v>1</v>
      </c>
    </row>
    <row r="15" spans="1:10">
      <c r="A15">
        <v>13</v>
      </c>
      <c r="B15">
        <v>90</v>
      </c>
      <c r="C15">
        <v>215</v>
      </c>
      <c r="D15">
        <v>4</v>
      </c>
      <c r="E15" t="s">
        <v>3919</v>
      </c>
      <c r="F15">
        <v>10</v>
      </c>
      <c r="G15">
        <v>0</v>
      </c>
      <c r="H15">
        <v>1001</v>
      </c>
      <c r="I15" t="str">
        <f>VLOOKUP(H15,'#材料'!A:B,2,FALSE)</f>
        <v>金币</v>
      </c>
      <c r="J15">
        <v>5000</v>
      </c>
    </row>
    <row r="16" spans="1:10">
      <c r="A16">
        <v>14</v>
      </c>
      <c r="B16">
        <v>0</v>
      </c>
      <c r="C16">
        <v>211</v>
      </c>
      <c r="D16">
        <v>4</v>
      </c>
      <c r="E16" t="s">
        <v>223</v>
      </c>
      <c r="F16">
        <v>8</v>
      </c>
      <c r="G16">
        <v>0</v>
      </c>
      <c r="H16">
        <v>1002</v>
      </c>
      <c r="I16" t="str">
        <f>VLOOKUP(H16,'#材料'!A:B,2,FALSE)</f>
        <v>钻石</v>
      </c>
      <c r="J16">
        <v>50</v>
      </c>
    </row>
    <row r="17" spans="8:10">
      <c r="H17" s="7">
        <v>1011</v>
      </c>
      <c r="I17" t="str">
        <f>VLOOKUP(H17,'#材料'!A:B,2,FALSE)</f>
        <v>活跃经验</v>
      </c>
      <c r="J17">
        <v>20</v>
      </c>
    </row>
    <row r="18" spans="8:10">
      <c r="H18">
        <v>1012</v>
      </c>
      <c r="I18" t="str">
        <f>VLOOKUP(H18,'#材料'!A:B,2,FALSE)</f>
        <v>公会经验</v>
      </c>
      <c r="J18">
        <v>10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"/>
  <sheetViews>
    <sheetView workbookViewId="0">
      <selection activeCell="C1" sqref="C1"/>
    </sheetView>
  </sheetViews>
  <sheetFormatPr defaultColWidth="8.875" defaultRowHeight="14.25"/>
  <cols>
    <col min="3" max="3" width="10.5" bestFit="1" customWidth="1"/>
  </cols>
  <sheetData>
    <row r="1" spans="1:4">
      <c r="A1" t="s">
        <v>134</v>
      </c>
    </row>
    <row r="2" spans="1:4">
      <c r="A2" t="s">
        <v>3920</v>
      </c>
      <c r="B2" t="s">
        <v>3922</v>
      </c>
      <c r="C2" t="s">
        <v>3923</v>
      </c>
      <c r="D2" t="s">
        <v>123</v>
      </c>
    </row>
    <row r="3" spans="1:4">
      <c r="A3">
        <v>1</v>
      </c>
      <c r="B3">
        <v>6</v>
      </c>
      <c r="C3">
        <v>24201</v>
      </c>
      <c r="D3">
        <v>1</v>
      </c>
    </row>
    <row r="4" spans="1:4">
      <c r="B4">
        <v>-1</v>
      </c>
      <c r="C4">
        <v>1000</v>
      </c>
      <c r="D4">
        <v>10000</v>
      </c>
    </row>
    <row r="5" spans="1:4">
      <c r="B5">
        <v>-1</v>
      </c>
      <c r="C5">
        <v>1001</v>
      </c>
      <c r="D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#材料</vt:lpstr>
      <vt:lpstr>活动</vt:lpstr>
      <vt:lpstr>Sheet1</vt:lpstr>
      <vt:lpstr>主线-顺序</vt:lpstr>
      <vt:lpstr>成就</vt:lpstr>
      <vt:lpstr>主线</vt:lpstr>
      <vt:lpstr>支线</vt:lpstr>
      <vt:lpstr>每日</vt:lpstr>
      <vt:lpstr>番茄</vt:lpstr>
      <vt:lpstr>签到</vt:lpstr>
      <vt:lpstr>签到循环</vt:lpstr>
      <vt:lpstr>累计签到</vt:lpstr>
      <vt:lpstr>七日登录</vt:lpstr>
      <vt:lpstr>首充</vt:lpstr>
      <vt:lpstr>开服-个人</vt:lpstr>
      <vt:lpstr>开服-排名</vt:lpstr>
      <vt:lpstr>#兑换</vt:lpstr>
      <vt:lpstr>游戏暗号</vt:lpstr>
      <vt:lpstr>时间</vt:lpstr>
      <vt:lpstr>礼仪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zhanshen</dc:creator>
  <cp:lastModifiedBy>xinji</cp:lastModifiedBy>
  <dcterms:created xsi:type="dcterms:W3CDTF">2006-09-16T00:00:00Z</dcterms:created>
  <dcterms:modified xsi:type="dcterms:W3CDTF">2018-01-13T07:46:13Z</dcterms:modified>
</cp:coreProperties>
</file>