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.RAINBOW\Documents\GitHub\SpeleoPhilippines\Region-2\Baggao\surface\Roads\images\"/>
    </mc:Choice>
  </mc:AlternateContent>
  <xr:revisionPtr revIDLastSave="0" documentId="13_ncr:1_{91D23A7C-A775-4A06-B6C6-1FA90955255D}" xr6:coauthVersionLast="46" xr6:coauthVersionMax="46" xr10:uidLastSave="{00000000-0000-0000-0000-000000000000}"/>
  <bookViews>
    <workbookView xWindow="-120" yWindow="-120" windowWidth="29040" windowHeight="15840" xr2:uid="{F358DE6E-DA35-4081-A19D-F9552FEAD764}"/>
  </bookViews>
  <sheets>
    <sheet name="Sheet1" sheetId="1" r:id="rId1"/>
    <sheet name="Areas of inter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O15" i="1"/>
  <c r="N15" i="1"/>
  <c r="M15" i="1"/>
  <c r="L15" i="1"/>
  <c r="K15" i="1"/>
  <c r="J15" i="1"/>
  <c r="C22" i="1"/>
  <c r="C23" i="1" s="1"/>
  <c r="C24" i="1" s="1"/>
  <c r="C25" i="1" s="1"/>
  <c r="C26" i="1" s="1"/>
  <c r="C27" i="1" s="1"/>
  <c r="C21" i="1"/>
  <c r="C20" i="1"/>
  <c r="B27" i="1"/>
  <c r="C18" i="1"/>
  <c r="B20" i="1"/>
  <c r="B18" i="1"/>
  <c r="B21" i="1" s="1"/>
  <c r="B22" i="1" s="1"/>
  <c r="B23" i="1" s="1"/>
  <c r="B24" i="1" s="1"/>
  <c r="B25" i="1" s="1"/>
  <c r="B26" i="1" s="1"/>
  <c r="C17" i="1"/>
  <c r="B17" i="1"/>
</calcChain>
</file>

<file path=xl/sharedStrings.xml><?xml version="1.0" encoding="utf-8"?>
<sst xmlns="http://schemas.openxmlformats.org/spreadsheetml/2006/main" count="34" uniqueCount="26">
  <si>
    <t>Bluewater Surface #1</t>
  </si>
  <si>
    <t>Bluewater Surface #2</t>
  </si>
  <si>
    <t>Bluewater Surface #3</t>
  </si>
  <si>
    <t>#102</t>
  </si>
  <si>
    <t>#103</t>
  </si>
  <si>
    <t>#101</t>
  </si>
  <si>
    <t>Bottom Left</t>
  </si>
  <si>
    <t>Top right</t>
  </si>
  <si>
    <t>Delta</t>
  </si>
  <si>
    <t>tiles_v</t>
  </si>
  <si>
    <t>tiles_h</t>
  </si>
  <si>
    <t>tile delta</t>
  </si>
  <si>
    <t>Horizontal</t>
  </si>
  <si>
    <t>vertical</t>
  </si>
  <si>
    <t>A</t>
  </si>
  <si>
    <t>B</t>
  </si>
  <si>
    <t>C</t>
  </si>
  <si>
    <t>D</t>
  </si>
  <si>
    <t>E</t>
  </si>
  <si>
    <t>F</t>
  </si>
  <si>
    <t>G</t>
  </si>
  <si>
    <t>Lat</t>
  </si>
  <si>
    <t>Long</t>
  </si>
  <si>
    <t>Tiles which have areas of interest vs just jungle</t>
  </si>
  <si>
    <t>Therion cords per tile</t>
  </si>
  <si>
    <t>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</si>
</sst>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989C4-8CD5-4BF9-9EC4-BFF5E0840A54}">
  <dimension ref="A2:O33"/>
  <sheetViews>
    <sheetView tabSelected="1" workbookViewId="0">
      <selection activeCell="B34" sqref="B34"/>
    </sheetView>
  </sheetViews>
  <sheetFormatPr defaultRowHeight="15" x14ac:dyDescent="0.25"/>
  <cols>
    <col min="1" max="1" width="23.7109375" customWidth="1"/>
    <col min="2" max="2" width="15.7109375" customWidth="1"/>
    <col min="3" max="3" width="19.28515625" customWidth="1"/>
    <col min="8" max="8" width="64.28515625" bestFit="1" customWidth="1"/>
  </cols>
  <sheetData>
    <row r="2" spans="1:15" x14ac:dyDescent="0.25">
      <c r="A2" s="1" t="s">
        <v>0</v>
      </c>
      <c r="B2">
        <v>122.034888836851</v>
      </c>
      <c r="C2">
        <v>18.017582846048398</v>
      </c>
      <c r="D2">
        <v>1000</v>
      </c>
    </row>
    <row r="3" spans="1:15" x14ac:dyDescent="0.25">
      <c r="A3" t="s">
        <v>1</v>
      </c>
      <c r="B3">
        <v>122.038751622923</v>
      </c>
      <c r="C3">
        <v>18.0124777510661</v>
      </c>
      <c r="D3">
        <v>1000</v>
      </c>
    </row>
    <row r="4" spans="1:15" x14ac:dyDescent="0.25">
      <c r="A4" t="s">
        <v>2</v>
      </c>
      <c r="B4">
        <v>122.035738745261</v>
      </c>
      <c r="C4">
        <v>18.0124175834091</v>
      </c>
      <c r="D4">
        <v>1000</v>
      </c>
    </row>
    <row r="5" spans="1:15" x14ac:dyDescent="0.25">
      <c r="A5" t="s">
        <v>3</v>
      </c>
      <c r="B5">
        <v>122.03794073572401</v>
      </c>
      <c r="C5">
        <v>18.015691105774899</v>
      </c>
      <c r="D5">
        <v>0</v>
      </c>
    </row>
    <row r="6" spans="1:15" x14ac:dyDescent="0.25">
      <c r="A6" t="s">
        <v>4</v>
      </c>
      <c r="B6">
        <v>122.039453878483</v>
      </c>
      <c r="C6">
        <v>18.010131461185399</v>
      </c>
      <c r="D6">
        <v>0</v>
      </c>
    </row>
    <row r="7" spans="1:15" x14ac:dyDescent="0.25">
      <c r="A7" t="s">
        <v>5</v>
      </c>
      <c r="B7">
        <v>122.034080857649</v>
      </c>
      <c r="C7">
        <v>18.0202449014071</v>
      </c>
      <c r="D7">
        <v>0</v>
      </c>
    </row>
    <row r="10" spans="1:15" x14ac:dyDescent="0.25">
      <c r="A10" t="s">
        <v>10</v>
      </c>
      <c r="B10">
        <v>8</v>
      </c>
    </row>
    <row r="11" spans="1:15" x14ac:dyDescent="0.25">
      <c r="A11" t="s">
        <v>9</v>
      </c>
      <c r="B11">
        <v>8</v>
      </c>
    </row>
    <row r="13" spans="1:15" x14ac:dyDescent="0.25">
      <c r="B13" t="s">
        <v>22</v>
      </c>
      <c r="C13" t="s">
        <v>21</v>
      </c>
    </row>
    <row r="14" spans="1:15" x14ac:dyDescent="0.25">
      <c r="B14" t="s">
        <v>12</v>
      </c>
      <c r="C14" t="s">
        <v>13</v>
      </c>
      <c r="H14" t="s">
        <v>14</v>
      </c>
      <c r="I14" t="s">
        <v>15</v>
      </c>
      <c r="J14" t="s">
        <v>16</v>
      </c>
      <c r="K14" t="s">
        <v>17</v>
      </c>
      <c r="L14" t="s">
        <v>18</v>
      </c>
      <c r="M14" t="s">
        <v>19</v>
      </c>
      <c r="N14" t="s">
        <v>20</v>
      </c>
    </row>
    <row r="15" spans="1:15" x14ac:dyDescent="0.25">
      <c r="A15" t="s">
        <v>6</v>
      </c>
      <c r="B15">
        <v>121.986690293279</v>
      </c>
      <c r="C15">
        <v>17.9986380138138</v>
      </c>
      <c r="G15">
        <v>1</v>
      </c>
      <c r="H15" t="str">
        <f>_xlfn.CONCAT("&lt;coordinates&gt;",$B20,",",C20,",1000&lt;/coordinates&gt;")</f>
        <v>&lt;coordinates&gt;121.986690293279,18.0385577516831,1000&lt;/coordinates&gt;</v>
      </c>
      <c r="I15" t="str">
        <f>_xlfn.CONCAT("&lt;coordinates&gt;",$B21,C21,",1000&lt;/coordinates&gt;")</f>
        <v>&lt;coordinates&gt;121.99641387108818.0328549319875,1000&lt;/coordinates&gt;</v>
      </c>
      <c r="J15" t="str">
        <f>_xlfn.CONCAT("&lt;coordinates&gt;",$B22,C22,",1000&lt;/coordinates&gt;")</f>
        <v>&lt;coordinates&gt;122.00613744889818.0271521122919,1000&lt;/coordinates&gt;</v>
      </c>
      <c r="K15" t="str">
        <f>_xlfn.CONCAT("&lt;coordinates&gt;",$B23,C23,",1000&lt;/coordinates&gt;")</f>
        <v>&lt;coordinates&gt;122.01586102670718.0214492925963,1000&lt;/coordinates&gt;</v>
      </c>
      <c r="L15" t="str">
        <f>_xlfn.CONCAT("&lt;coordinates&gt;",$B24,C24,",1000&lt;/coordinates&gt;")</f>
        <v>&lt;coordinates&gt;122.02558460451618.0157464729006,1000&lt;/coordinates&gt;</v>
      </c>
      <c r="M15" t="str">
        <f>_xlfn.CONCAT("&lt;coordinates&gt;",$B25,C25,",1000&lt;/coordinates&gt;")</f>
        <v>&lt;coordinates&gt;122.03530818232518.010043653205,1000&lt;/coordinates&gt;</v>
      </c>
      <c r="N15" t="str">
        <f>_xlfn.CONCAT("&lt;coordinates&gt;",$B26,C26,",1000&lt;/coordinates&gt;")</f>
        <v>&lt;coordinates&gt;122.04503176013518.0043408335094,1000&lt;/coordinates&gt;</v>
      </c>
      <c r="O15" t="str">
        <f>_xlfn.CONCAT("&lt;coordinates&gt;",$B27,C27,",1000&lt;/coordinates&gt;")</f>
        <v>&lt;coordinates&gt;122.05475533794417.9986380138138,1000&lt;/coordinates&gt;</v>
      </c>
    </row>
    <row r="16" spans="1:15" x14ac:dyDescent="0.25">
      <c r="A16" t="s">
        <v>7</v>
      </c>
      <c r="B16">
        <v>122.054755337944</v>
      </c>
      <c r="C16">
        <v>18.038557751683101</v>
      </c>
      <c r="G16">
        <v>2</v>
      </c>
    </row>
    <row r="17" spans="1:14" x14ac:dyDescent="0.25">
      <c r="A17" t="s">
        <v>8</v>
      </c>
      <c r="B17">
        <f>B16-B15</f>
        <v>6.8065044665004848E-2</v>
      </c>
      <c r="C17">
        <f>C16-C15</f>
        <v>3.9919737869301031E-2</v>
      </c>
      <c r="G17">
        <v>3</v>
      </c>
    </row>
    <row r="18" spans="1:14" x14ac:dyDescent="0.25">
      <c r="A18" t="s">
        <v>11</v>
      </c>
      <c r="B18">
        <f>B17/(B10-1)</f>
        <v>9.7235778092864076E-3</v>
      </c>
      <c r="C18">
        <f>C17/(B11-1)</f>
        <v>5.7028196956144328E-3</v>
      </c>
      <c r="G18">
        <v>4</v>
      </c>
    </row>
    <row r="19" spans="1:14" x14ac:dyDescent="0.25">
      <c r="G19">
        <v>5</v>
      </c>
    </row>
    <row r="20" spans="1:14" x14ac:dyDescent="0.25">
      <c r="A20">
        <v>1</v>
      </c>
      <c r="B20">
        <f>B15</f>
        <v>121.986690293279</v>
      </c>
      <c r="C20">
        <f>C16</f>
        <v>18.038557751683101</v>
      </c>
      <c r="G20">
        <v>6</v>
      </c>
    </row>
    <row r="21" spans="1:14" x14ac:dyDescent="0.25">
      <c r="A21">
        <v>2</v>
      </c>
      <c r="B21">
        <f>B20+$B$18</f>
        <v>121.99641387108828</v>
      </c>
      <c r="C21">
        <f>C20-$C$18</f>
        <v>18.032854931987487</v>
      </c>
      <c r="G21">
        <v>7</v>
      </c>
    </row>
    <row r="22" spans="1:14" x14ac:dyDescent="0.25">
      <c r="A22">
        <v>3</v>
      </c>
      <c r="B22">
        <f t="shared" ref="B22:B27" si="0">B21+$B$18</f>
        <v>122.00613744889756</v>
      </c>
      <c r="C22">
        <f t="shared" ref="C22:C27" si="1">C21-$C$18</f>
        <v>18.027152112291873</v>
      </c>
      <c r="G22">
        <v>8</v>
      </c>
    </row>
    <row r="23" spans="1:14" x14ac:dyDescent="0.25">
      <c r="A23">
        <v>4</v>
      </c>
      <c r="B23">
        <f t="shared" si="0"/>
        <v>122.01586102670684</v>
      </c>
      <c r="C23">
        <f t="shared" si="1"/>
        <v>18.021449292596259</v>
      </c>
    </row>
    <row r="24" spans="1:14" x14ac:dyDescent="0.25">
      <c r="A24">
        <v>5</v>
      </c>
      <c r="B24">
        <f t="shared" si="0"/>
        <v>122.02558460451613</v>
      </c>
      <c r="C24">
        <f t="shared" si="1"/>
        <v>18.015746472900645</v>
      </c>
      <c r="H24" t="s">
        <v>14</v>
      </c>
      <c r="I24" t="s">
        <v>15</v>
      </c>
      <c r="J24" t="s">
        <v>16</v>
      </c>
      <c r="K24" t="s">
        <v>17</v>
      </c>
      <c r="L24" t="s">
        <v>18</v>
      </c>
      <c r="M24" t="s">
        <v>19</v>
      </c>
      <c r="N24" t="s">
        <v>20</v>
      </c>
    </row>
    <row r="25" spans="1:14" x14ac:dyDescent="0.25">
      <c r="A25">
        <v>6</v>
      </c>
      <c r="B25">
        <f t="shared" si="0"/>
        <v>122.03530818232541</v>
      </c>
      <c r="C25">
        <f t="shared" si="1"/>
        <v>18.010043653205031</v>
      </c>
      <c r="G25">
        <v>1</v>
      </c>
    </row>
    <row r="26" spans="1:14" x14ac:dyDescent="0.25">
      <c r="A26">
        <v>7</v>
      </c>
      <c r="B26">
        <f t="shared" si="0"/>
        <v>122.04503176013469</v>
      </c>
      <c r="C26">
        <f t="shared" si="1"/>
        <v>18.004340833509417</v>
      </c>
      <c r="G26">
        <v>2</v>
      </c>
    </row>
    <row r="27" spans="1:14" x14ac:dyDescent="0.25">
      <c r="A27">
        <v>8</v>
      </c>
      <c r="B27">
        <f t="shared" si="0"/>
        <v>122.05475533794397</v>
      </c>
      <c r="C27">
        <f t="shared" si="1"/>
        <v>17.998638013813803</v>
      </c>
      <c r="G27">
        <v>3</v>
      </c>
    </row>
    <row r="28" spans="1:14" x14ac:dyDescent="0.25">
      <c r="G28">
        <v>4</v>
      </c>
    </row>
    <row r="29" spans="1:14" x14ac:dyDescent="0.25">
      <c r="G29">
        <v>5</v>
      </c>
    </row>
    <row r="30" spans="1:14" x14ac:dyDescent="0.25">
      <c r="G30">
        <v>6</v>
      </c>
    </row>
    <row r="31" spans="1:14" x14ac:dyDescent="0.25">
      <c r="A31" t="s">
        <v>24</v>
      </c>
      <c r="G31">
        <v>7</v>
      </c>
    </row>
    <row r="32" spans="1:14" x14ac:dyDescent="0.25">
      <c r="A32" t="s">
        <v>13</v>
      </c>
      <c r="B32">
        <v>2640</v>
      </c>
      <c r="G32">
        <v>8</v>
      </c>
    </row>
    <row r="33" spans="1:2" x14ac:dyDescent="0.25">
      <c r="A33" t="s">
        <v>25</v>
      </c>
      <c r="B33">
        <v>4280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1AD0-1EB1-48BA-9536-28D1DCE3E523}">
  <dimension ref="A1:G11"/>
  <sheetViews>
    <sheetView workbookViewId="0">
      <selection activeCell="A12" sqref="A12"/>
    </sheetView>
  </sheetViews>
  <sheetFormatPr defaultRowHeight="15" x14ac:dyDescent="0.25"/>
  <sheetData>
    <row r="1" spans="1:7" x14ac:dyDescent="0.25">
      <c r="E1" s="2"/>
      <c r="F1" s="2"/>
      <c r="G1" s="2"/>
    </row>
    <row r="2" spans="1:7" x14ac:dyDescent="0.25">
      <c r="B2" s="2"/>
      <c r="E2" s="2"/>
      <c r="F2" s="2"/>
      <c r="G2" s="2"/>
    </row>
    <row r="3" spans="1:7" x14ac:dyDescent="0.25">
      <c r="B3" s="2"/>
      <c r="C3" s="2"/>
      <c r="D3" s="2"/>
      <c r="E3" s="2"/>
      <c r="F3" s="2"/>
    </row>
    <row r="4" spans="1:7" x14ac:dyDescent="0.25">
      <c r="A4" s="2"/>
      <c r="B4" s="2"/>
      <c r="C4" s="2"/>
      <c r="D4" s="2"/>
      <c r="E4" s="2"/>
      <c r="F4" s="2"/>
    </row>
    <row r="5" spans="1:7" x14ac:dyDescent="0.25">
      <c r="A5" s="2"/>
      <c r="B5" s="2"/>
      <c r="D5" s="2"/>
      <c r="E5" s="2"/>
      <c r="F5" s="2"/>
    </row>
    <row r="6" spans="1:7" x14ac:dyDescent="0.25">
      <c r="A6" s="2"/>
      <c r="B6" s="2"/>
      <c r="D6" s="2"/>
    </row>
    <row r="7" spans="1:7" x14ac:dyDescent="0.25">
      <c r="B7" s="2"/>
      <c r="C7" s="2"/>
      <c r="D7" s="2"/>
    </row>
    <row r="8" spans="1:7" x14ac:dyDescent="0.25">
      <c r="B8" s="2"/>
      <c r="C8" s="2"/>
    </row>
    <row r="11" spans="1:7" x14ac:dyDescent="0.25">
      <c r="A11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k G C U l m P 2 i C l A A A A 9 Q A A A B I A H A B D b 2 5 m a W c v U G F j a 2 F n Z S 5 4 b W w g o h g A K K A U A A A A A A A A A A A A A A A A A A A A A A A A A A A A h Y 8 x D o I w G I W v Q r r T l h o T J D 8 l 0 c F F E h M T 4 9 q U C o 1 Q D C 2 W u z l 4 J K 8 g R l E 3 x / e 9 b 3 j v f r 1 B N j R 1 c F G d 1 a 1 J U Y Q p C p S R b a F N m a L e H c M Y Z R y 2 Q p 5 E q Y J R N j Y Z b J G i y r l z Q o j 3 H v s Z b r u S M E o j c s g 3 O 1 m p R q C P r P / L o T b W C S M V 4 r B / j e E M L y i e x w x T I B O D X J t v z 8 a 5 z / Y H w q q v X d 8 p r k y 4 X g K Z I p D 3 B f 4 A U E s D B B Q A A g A I A G 5 B g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Q Y J S K I p H u A 4 A A A A R A A A A E w A c A E Z v c m 1 1 b G F z L 1 N l Y 3 R p b 2 4 x L m 0 g o h g A K K A U A A A A A A A A A A A A A A A A A A A A A A A A A A A A K 0 5 N L s n M z 1 M I h t C G 1 g B Q S w E C L Q A U A A I A C A B u Q Y J S W Y / a I K U A A A D 1 A A A A E g A A A A A A A A A A A A A A A A A A A A A A Q 2 9 u Z m l n L 1 B h Y 2 t h Z 2 U u e G 1 s U E s B A i 0 A F A A C A A g A b k G C U g / K 6 a u k A A A A 6 Q A A A B M A A A A A A A A A A A A A A A A A 8 Q A A A F t D b 2 5 0 Z W 5 0 X 1 R 5 c G V z X S 5 4 b W x Q S w E C L Q A U A A I A C A B u Q Y J S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d A o 8 v y u a b 0 O L v Y x U 4 S N A i w A A A A A C A A A A A A A D Z g A A w A A A A B A A A A A v a m F l j G K 1 H H C G b d j B E U B z A A A A A A S A A A C g A A A A E A A A A G C 8 / A q 4 B L N B A d j c r p i 7 r f R Q A A A A B e 7 E R u V V h I M h t b 4 7 X Y + V K Z s Y L 8 / 8 A O z s 1 t h / I I S D E C y V V + e 0 P 7 G X p d d Z o p F 8 8 O 7 P t T 5 L K x N k 5 3 8 V y S H H E q 6 x l Y m U Q q H 1 8 j v s q 9 B 7 R d U E x e 0 U A A A A v J L e O / f B T 1 t d r B 6 U v P X L b c s l w W I = < / D a t a M a s h u p > 
</file>

<file path=customXml/itemProps1.xml><?xml version="1.0" encoding="utf-8"?>
<ds:datastoreItem xmlns:ds="http://schemas.openxmlformats.org/officeDocument/2006/customXml" ds:itemID="{5B974E41-B007-4A17-99B2-E37A4A6EC7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Areas of 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2021-04-02T07:09:52Z</dcterms:created>
  <dcterms:modified xsi:type="dcterms:W3CDTF">2021-04-04T08:39:17Z</dcterms:modified>
</cp:coreProperties>
</file>