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myTcgCompendium\fow\"/>
    </mc:Choice>
  </mc:AlternateContent>
  <bookViews>
    <workbookView xWindow="0" yWindow="0" windowWidth="28800" windowHeight="12795" activeTab="2"/>
  </bookViews>
  <sheets>
    <sheet name="Analytics" sheetId="3" r:id="rId1"/>
    <sheet name="Cards" sheetId="2" r:id="rId2"/>
    <sheet name="Sets" sheetId="4" r:id="rId3"/>
  </sheets>
  <definedNames>
    <definedName name="_xlnm._FilterDatabase" localSheetId="1" hidden="1">Cards!$A$1:$G$1</definedName>
    <definedName name="_xlnm._FilterDatabase" localSheetId="2" hidden="1">Sets!$A$1:$J$1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4" l="1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B2" i="3"/>
  <c r="B3" i="3"/>
</calcChain>
</file>

<file path=xl/sharedStrings.xml><?xml version="1.0" encoding="utf-8"?>
<sst xmlns="http://schemas.openxmlformats.org/spreadsheetml/2006/main" count="705" uniqueCount="202">
  <si>
    <t>Dreaming Girl, Wendy</t>
  </si>
  <si>
    <t>Resonator</t>
  </si>
  <si>
    <t>Rare</t>
  </si>
  <si>
    <t>Dreams of Flight</t>
  </si>
  <si>
    <t>Chant</t>
  </si>
  <si>
    <t>Common</t>
  </si>
  <si>
    <t>Escape from Crisis</t>
  </si>
  <si>
    <t>Eternal Boy, Peter Pan</t>
  </si>
  <si>
    <t>Super Rare</t>
  </si>
  <si>
    <t>Fairy of Neverland</t>
  </si>
  <si>
    <t>Glorius, the Silver Knight</t>
  </si>
  <si>
    <t>Glorius' Summoned Soldier</t>
  </si>
  <si>
    <t>Neverland, the Parallel World</t>
  </si>
  <si>
    <t>Addition</t>
  </si>
  <si>
    <t>Uncommon</t>
  </si>
  <si>
    <t>Pandora, the Hope Weaving Queen</t>
  </si>
  <si>
    <t>Pandora's Mark of Hope</t>
  </si>
  <si>
    <t>Pumpkin Carriage</t>
  </si>
  <si>
    <t>Retelling Stories</t>
  </si>
  <si>
    <t>Safeguard of the Light Palace</t>
  </si>
  <si>
    <t>Storytelling Bard</t>
  </si>
  <si>
    <t>Zero, Six Sage of Light</t>
  </si>
  <si>
    <t>Ruler</t>
  </si>
  <si>
    <t>Zero's Familiar</t>
  </si>
  <si>
    <t>Zero's Magic Light</t>
  </si>
  <si>
    <t>Ancient Heartfelt Fire</t>
  </si>
  <si>
    <t>Combat Wizard of Altea</t>
  </si>
  <si>
    <t>Demon of the Crest, Namblot</t>
  </si>
  <si>
    <t>Dragon Knight of Altea</t>
  </si>
  <si>
    <t>Fairy Tale Library, Alexandria</t>
  </si>
  <si>
    <t>Fiery Chariot, Red Boy</t>
  </si>
  <si>
    <t>Flame Dragon of Altea</t>
  </si>
  <si>
    <t>Introspective Jutsu</t>
  </si>
  <si>
    <t>Invitation of Disaster</t>
  </si>
  <si>
    <t>Mars, Fortuneteller of the Fire Star</t>
  </si>
  <si>
    <t>Sacred Radiant Soul</t>
  </si>
  <si>
    <t>Spirit of Fire</t>
  </si>
  <si>
    <t>Stalking Tiger in the Woods</t>
  </si>
  <si>
    <t>The Ox King</t>
  </si>
  <si>
    <t>Tiger Charge</t>
  </si>
  <si>
    <t>Tiger Lily, Tribal Princess</t>
  </si>
  <si>
    <t>Tiny Reconnaissance Drake</t>
  </si>
  <si>
    <t>Altea, Nation of Dark Magics</t>
  </si>
  <si>
    <t>Ancient Automation</t>
  </si>
  <si>
    <t>Captain Hook, the Pirate</t>
  </si>
  <si>
    <t>Charlotte, Determined Girl</t>
  </si>
  <si>
    <t>Charlotte's Protector</t>
  </si>
  <si>
    <t>Charlotte's Water Transformation Magic</t>
  </si>
  <si>
    <t>Cheshire Cat, Guide to the Mysterious World</t>
  </si>
  <si>
    <t>Guide to the Ancient Ice Wall</t>
  </si>
  <si>
    <t>Lumia, Sealed in the Frozen Casket</t>
  </si>
  <si>
    <t>Melt to Nothing</t>
  </si>
  <si>
    <t>Mermaid of Neverland</t>
  </si>
  <si>
    <t>Rabbit of the Aqua Moon</t>
  </si>
  <si>
    <t>Return to the Moon Wererabbit</t>
  </si>
  <si>
    <t>Rising from the Depths</t>
  </si>
  <si>
    <t>Shackles of Ice</t>
  </si>
  <si>
    <t>Stargazing Fortune Teller</t>
  </si>
  <si>
    <t>Summon from Memoria</t>
  </si>
  <si>
    <t>Bird of Paradise, Dancing in the Sky</t>
  </si>
  <si>
    <t>Cloning Magic</t>
  </si>
  <si>
    <t>Crea, Musician of Wind</t>
  </si>
  <si>
    <t>Elf of the Gusty Hills</t>
  </si>
  <si>
    <t>Favorable Winds</t>
  </si>
  <si>
    <t>Flying Cloud</t>
  </si>
  <si>
    <t>Heavenly Gust</t>
  </si>
  <si>
    <t>Magic Born Vegetation</t>
  </si>
  <si>
    <t>Magic Stone Analysis</t>
  </si>
  <si>
    <t>Protector of the Forest</t>
  </si>
  <si>
    <t>Red Riding Hood</t>
  </si>
  <si>
    <t>Secluded Elven Village, Amonsulle</t>
  </si>
  <si>
    <t>Sha Wujing</t>
  </si>
  <si>
    <t>Sorceress of Heavenly Wind, Melfee</t>
  </si>
  <si>
    <t>The Monkey King Born from Stone</t>
  </si>
  <si>
    <t>Wiseman of Amonsulle</t>
  </si>
  <si>
    <t>Zhu Bajie</t>
  </si>
  <si>
    <t>Alhazred's Zealot</t>
  </si>
  <si>
    <t>An Encounter With Cthulhu</t>
  </si>
  <si>
    <t>Azathoth, Hunter of Reality</t>
  </si>
  <si>
    <t>Creature from Chaos</t>
  </si>
  <si>
    <t>Eternal Recurrence</t>
  </si>
  <si>
    <t>Mad Oni</t>
  </si>
  <si>
    <t>Oni Governor</t>
  </si>
  <si>
    <t>Priest of Darkness, Abdul Alhazred</t>
  </si>
  <si>
    <t>Princess of the Dragon Palace, Otohime</t>
  </si>
  <si>
    <t>Resonance of Madness</t>
  </si>
  <si>
    <t>Rinka, Second Daughter of the Mikage</t>
  </si>
  <si>
    <t>Servant of the Mikage</t>
  </si>
  <si>
    <t>The Black Treasure Box</t>
  </si>
  <si>
    <t>The Gate of the Silver Key</t>
  </si>
  <si>
    <t>The Nameless Mist</t>
  </si>
  <si>
    <t>Umr at-Tawil, Master of 1000 Keys</t>
  </si>
  <si>
    <t>Urashima Taro</t>
  </si>
  <si>
    <t>Magic Stone of Black Silence</t>
  </si>
  <si>
    <t>Special Magic Stone</t>
  </si>
  <si>
    <t>Magic Stone of Blasting Waves</t>
  </si>
  <si>
    <t>Magic Stone of Dark Depth</t>
  </si>
  <si>
    <t>Magic Stone of Deep Wood</t>
  </si>
  <si>
    <t>Magic Stone of Gusting Skies</t>
  </si>
  <si>
    <t>Magic Stone of Hearth's Core</t>
  </si>
  <si>
    <t>Magic Stone of Heat Ray</t>
  </si>
  <si>
    <t>Magic Stone of Heaven's Rift</t>
  </si>
  <si>
    <t>Magic Stone of Light Vapors</t>
  </si>
  <si>
    <t>Magic Stone of Scorched Bales</t>
  </si>
  <si>
    <t>Darkness Magic Stone</t>
  </si>
  <si>
    <t>Magic Stone</t>
  </si>
  <si>
    <t>No rarity</t>
  </si>
  <si>
    <t>Fire Magic Stone</t>
  </si>
  <si>
    <t>Light Magic Stone</t>
  </si>
  <si>
    <t>Water Magic Stone</t>
  </si>
  <si>
    <t>Wind Magic Stone</t>
  </si>
  <si>
    <t>Light </t>
  </si>
  <si>
    <t>Fire </t>
  </si>
  <si>
    <t>Water </t>
  </si>
  <si>
    <t>Wind </t>
  </si>
  <si>
    <t>Darkness </t>
  </si>
  <si>
    <t>Wind  / Darkness </t>
  </si>
  <si>
    <t>Wind  / Fire </t>
  </si>
  <si>
    <t>Darkness  / Water </t>
  </si>
  <si>
    <t>Wind  / Water </t>
  </si>
  <si>
    <t>Light  / Wind </t>
  </si>
  <si>
    <t>Fire  / Water </t>
  </si>
  <si>
    <t>Light  / Fire </t>
  </si>
  <si>
    <t>Light  / Darkness </t>
  </si>
  <si>
    <t>Light  / Water </t>
  </si>
  <si>
    <t>Darkness  / Fire </t>
  </si>
  <si>
    <t>Name</t>
  </si>
  <si>
    <t>Type</t>
  </si>
  <si>
    <t>Attribute</t>
  </si>
  <si>
    <t>Rarity</t>
  </si>
  <si>
    <t>Set</t>
  </si>
  <si>
    <t>No.</t>
  </si>
  <si>
    <t>Complete</t>
  </si>
  <si>
    <t>Ally of the Black Moon </t>
  </si>
  <si>
    <t>Ruler </t>
  </si>
  <si>
    <t>Blood of the Mikage</t>
  </si>
  <si>
    <t>Castle of Oni</t>
  </si>
  <si>
    <t>Faithful Hellhound</t>
  </si>
  <si>
    <t>Heaven Bound Pheasant</t>
  </si>
  <si>
    <t>Monotaro of the Sanzu River</t>
  </si>
  <si>
    <t>Oni Strike</t>
  </si>
  <si>
    <t>Power Absorbtion</t>
  </si>
  <si>
    <t>Shara, Third Daughter of the Mikage</t>
  </si>
  <si>
    <t>The Druken Oni</t>
  </si>
  <si>
    <t>The Monkey Trapped in Life</t>
  </si>
  <si>
    <t>Cluster</t>
  </si>
  <si>
    <t>The Dawn of Valhalla</t>
  </si>
  <si>
    <t>The War of Valhalla</t>
  </si>
  <si>
    <t>The Shaft of Light of Valhalla</t>
  </si>
  <si>
    <t>Valhalla</t>
  </si>
  <si>
    <t>JP Release</t>
  </si>
  <si>
    <t>EN Release</t>
  </si>
  <si>
    <t>Crimson Moon's Fairy Tale</t>
  </si>
  <si>
    <t>The Castle of Heaven and The Two Towers</t>
  </si>
  <si>
    <t>The Moon Priestess Returns</t>
  </si>
  <si>
    <t>The Millennia of Ages</t>
  </si>
  <si>
    <t>Vingolf Series: Engage Knights</t>
  </si>
  <si>
    <t>Grimm</t>
  </si>
  <si>
    <t>Alice vs Dracula</t>
  </si>
  <si>
    <t>Lumia vs Snow White</t>
  </si>
  <si>
    <t>Expansion</t>
  </si>
  <si>
    <t>Fixed</t>
  </si>
  <si>
    <t>Starter</t>
  </si>
  <si>
    <t>Force of Will Half Deck</t>
  </si>
  <si>
    <t>Knights of the Round Table</t>
  </si>
  <si>
    <t>Wolves of the Raging Flames</t>
  </si>
  <si>
    <t>Royal Palace of the Roaring Seas</t>
  </si>
  <si>
    <t>Magic Circle of the Hurricane</t>
  </si>
  <si>
    <t>Jet Black Phantom</t>
  </si>
  <si>
    <t>The Seven Kings of the Lands</t>
  </si>
  <si>
    <t>The Twilight Wanderer</t>
  </si>
  <si>
    <t>The Moonlit Savior</t>
  </si>
  <si>
    <t>Battle for Attoractia</t>
  </si>
  <si>
    <t>Alice</t>
  </si>
  <si>
    <t>Faria, the Sacred Queen and Melgis, the Flame King</t>
  </si>
  <si>
    <t>Arla, the Winged Lord</t>
  </si>
  <si>
    <t>Machina, the Machine Lord</t>
  </si>
  <si>
    <t>Valentina, the Princess of Love</t>
  </si>
  <si>
    <t>Pricia, the Beast Lady</t>
  </si>
  <si>
    <t>Rezzard, the Undead Lord</t>
  </si>
  <si>
    <t>Vingolf 2: Valkyria Chronicles</t>
  </si>
  <si>
    <t>Curse of the Frozen Casket</t>
  </si>
  <si>
    <t>Legacy Lost</t>
  </si>
  <si>
    <t>Return of the Dragon Emperor</t>
  </si>
  <si>
    <t>Echoes of the New World</t>
  </si>
  <si>
    <t>Fairy Tale Force</t>
  </si>
  <si>
    <t>Rage of R'lyeh</t>
  </si>
  <si>
    <t>Malefic Ice</t>
  </si>
  <si>
    <t>Swarming Elves</t>
  </si>
  <si>
    <t>Vampiric Hunger</t>
  </si>
  <si>
    <t>Vingolf 3: Ruler All Stars</t>
  </si>
  <si>
    <t>Lapis</t>
  </si>
  <si>
    <t>Qty</t>
  </si>
  <si>
    <t>Importance</t>
  </si>
  <si>
    <t>Buy Status</t>
  </si>
  <si>
    <t>Shipped from Amazon</t>
  </si>
  <si>
    <t>Shipped from Desu Nation</t>
  </si>
  <si>
    <t>Cost</t>
  </si>
  <si>
    <t>Shipped Potomac Distribution</t>
  </si>
  <si>
    <t>Have &gt; 0</t>
  </si>
  <si>
    <t>% to 4</t>
  </si>
  <si>
    <t>Have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</si>
</sst>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2" fillId="0" borderId="0" xfId="0" applyNumberFormat="1" applyFont="1"/>
    <xf numFmtId="0" fontId="2" fillId="0" borderId="0" xfId="1" applyNumberFormat="1" applyFont="1"/>
    <xf numFmtId="14" fontId="0" fillId="0" borderId="0" xfId="0" applyNumberForma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8"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:B3"/>
    </sheetView>
  </sheetViews>
  <sheetFormatPr defaultRowHeight="15" x14ac:dyDescent="0.25"/>
  <cols>
    <col min="1" max="1" width="24.85546875" bestFit="1" customWidth="1"/>
    <col min="2" max="2" width="11.7109375" style="2" bestFit="1" customWidth="1"/>
  </cols>
  <sheetData>
    <row r="1" spans="1:3" s="3" customFormat="1" x14ac:dyDescent="0.25">
      <c r="A1" s="3" t="s">
        <v>130</v>
      </c>
      <c r="B1" s="4" t="s">
        <v>132</v>
      </c>
    </row>
    <row r="2" spans="1:3" x14ac:dyDescent="0.25">
      <c r="A2" t="s">
        <v>181</v>
      </c>
      <c r="B2" s="2">
        <f>COUNTIFS(Cards!$H:$H,Analytics!$A2,Cards!$C:$C,"&gt;0")/COUNTIF(Cards!$H:H,$A2)</f>
        <v>0.25</v>
      </c>
    </row>
    <row r="3" spans="1:3" x14ac:dyDescent="0.25">
      <c r="A3" t="s">
        <v>189</v>
      </c>
      <c r="B3" s="2">
        <f>COUNTIFS(Cards!$H:$H,Analytics!$A3,Cards!$C:$C,"&gt;0")/COUNTIF(Cards!$H:H,$A3)</f>
        <v>1</v>
      </c>
      <c r="C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pane ySplit="1" topLeftCell="A2" activePane="bottomLeft" state="frozen"/>
      <selection pane="bottomLeft" activeCell="F9" sqref="F9"/>
    </sheetView>
  </sheetViews>
  <sheetFormatPr defaultRowHeight="15" x14ac:dyDescent="0.25"/>
  <cols>
    <col min="1" max="1" width="5.5703125" customWidth="1"/>
    <col min="2" max="2" width="41.28515625" bestFit="1" customWidth="1"/>
    <col min="3" max="4" width="6.42578125" customWidth="1"/>
    <col min="5" max="5" width="18.7109375" bestFit="1" customWidth="1"/>
    <col min="6" max="6" width="17.28515625" bestFit="1" customWidth="1"/>
    <col min="7" max="7" width="11.140625" bestFit="1" customWidth="1"/>
    <col min="8" max="8" width="24.85546875" customWidth="1"/>
  </cols>
  <sheetData>
    <row r="1" spans="1:8" s="1" customFormat="1" x14ac:dyDescent="0.25">
      <c r="A1" s="1" t="s">
        <v>131</v>
      </c>
      <c r="B1" s="1" t="s">
        <v>126</v>
      </c>
      <c r="C1" s="1" t="s">
        <v>192</v>
      </c>
      <c r="D1" s="1" t="s">
        <v>193</v>
      </c>
      <c r="E1" s="1" t="s">
        <v>127</v>
      </c>
      <c r="F1" s="1" t="s">
        <v>128</v>
      </c>
      <c r="G1" s="1" t="s">
        <v>129</v>
      </c>
      <c r="H1" s="1" t="s">
        <v>130</v>
      </c>
    </row>
    <row r="2" spans="1:8" x14ac:dyDescent="0.25">
      <c r="A2">
        <v>1</v>
      </c>
      <c r="B2" t="s">
        <v>0</v>
      </c>
      <c r="C2">
        <v>0</v>
      </c>
      <c r="D2">
        <v>0</v>
      </c>
      <c r="E2" t="s">
        <v>1</v>
      </c>
      <c r="F2" t="s">
        <v>111</v>
      </c>
      <c r="G2" t="s">
        <v>2</v>
      </c>
      <c r="H2" t="s">
        <v>181</v>
      </c>
    </row>
    <row r="3" spans="1:8" x14ac:dyDescent="0.25">
      <c r="A3">
        <v>2</v>
      </c>
      <c r="B3" t="s">
        <v>3</v>
      </c>
      <c r="C3">
        <v>1</v>
      </c>
      <c r="D3">
        <v>0</v>
      </c>
      <c r="E3" t="s">
        <v>4</v>
      </c>
      <c r="F3" t="s">
        <v>111</v>
      </c>
      <c r="G3" t="s">
        <v>5</v>
      </c>
      <c r="H3" t="s">
        <v>181</v>
      </c>
    </row>
    <row r="4" spans="1:8" x14ac:dyDescent="0.25">
      <c r="A4">
        <v>3</v>
      </c>
      <c r="B4" t="s">
        <v>6</v>
      </c>
      <c r="C4">
        <v>0</v>
      </c>
      <c r="D4">
        <v>0</v>
      </c>
      <c r="E4" t="s">
        <v>4</v>
      </c>
      <c r="F4" t="s">
        <v>111</v>
      </c>
      <c r="G4" t="s">
        <v>5</v>
      </c>
      <c r="H4" t="s">
        <v>181</v>
      </c>
    </row>
    <row r="5" spans="1:8" x14ac:dyDescent="0.25">
      <c r="A5">
        <v>4</v>
      </c>
      <c r="B5" t="s">
        <v>7</v>
      </c>
      <c r="C5">
        <v>1</v>
      </c>
      <c r="D5">
        <v>0</v>
      </c>
      <c r="E5" t="s">
        <v>1</v>
      </c>
      <c r="F5" t="s">
        <v>111</v>
      </c>
      <c r="G5" t="s">
        <v>8</v>
      </c>
      <c r="H5" t="s">
        <v>181</v>
      </c>
    </row>
    <row r="6" spans="1:8" x14ac:dyDescent="0.25">
      <c r="A6">
        <v>5</v>
      </c>
      <c r="B6" t="s">
        <v>9</v>
      </c>
      <c r="C6">
        <v>0</v>
      </c>
      <c r="D6">
        <v>0</v>
      </c>
      <c r="E6" t="s">
        <v>1</v>
      </c>
      <c r="F6" t="s">
        <v>111</v>
      </c>
      <c r="G6" t="s">
        <v>5</v>
      </c>
      <c r="H6" t="s">
        <v>181</v>
      </c>
    </row>
    <row r="7" spans="1:8" x14ac:dyDescent="0.25">
      <c r="A7">
        <v>6</v>
      </c>
      <c r="B7" t="s">
        <v>10</v>
      </c>
      <c r="C7">
        <v>0</v>
      </c>
      <c r="D7">
        <v>0</v>
      </c>
      <c r="E7" t="s">
        <v>1</v>
      </c>
      <c r="F7" t="s">
        <v>111</v>
      </c>
      <c r="G7" t="s">
        <v>8</v>
      </c>
      <c r="H7" t="s">
        <v>181</v>
      </c>
    </row>
    <row r="8" spans="1:8" x14ac:dyDescent="0.25">
      <c r="A8">
        <v>7</v>
      </c>
      <c r="B8" t="s">
        <v>11</v>
      </c>
      <c r="C8">
        <v>0</v>
      </c>
      <c r="D8">
        <v>0</v>
      </c>
      <c r="E8" t="s">
        <v>1</v>
      </c>
      <c r="F8" t="s">
        <v>111</v>
      </c>
      <c r="G8" t="s">
        <v>5</v>
      </c>
      <c r="H8" t="s">
        <v>181</v>
      </c>
    </row>
    <row r="9" spans="1:8" x14ac:dyDescent="0.25">
      <c r="A9">
        <v>8</v>
      </c>
      <c r="B9" t="s">
        <v>12</v>
      </c>
      <c r="C9">
        <v>1</v>
      </c>
      <c r="D9">
        <v>0</v>
      </c>
      <c r="E9" t="s">
        <v>13</v>
      </c>
      <c r="F9" t="s">
        <v>111</v>
      </c>
      <c r="G9" t="s">
        <v>14</v>
      </c>
      <c r="H9" t="s">
        <v>181</v>
      </c>
    </row>
    <row r="10" spans="1:8" x14ac:dyDescent="0.25">
      <c r="A10">
        <v>9</v>
      </c>
      <c r="B10" t="s">
        <v>15</v>
      </c>
      <c r="C10">
        <v>0</v>
      </c>
      <c r="D10">
        <v>0</v>
      </c>
      <c r="E10" t="s">
        <v>1</v>
      </c>
      <c r="F10" t="s">
        <v>111</v>
      </c>
      <c r="G10" t="s">
        <v>2</v>
      </c>
      <c r="H10" t="s">
        <v>181</v>
      </c>
    </row>
    <row r="11" spans="1:8" x14ac:dyDescent="0.25">
      <c r="A11">
        <v>10</v>
      </c>
      <c r="B11" t="s">
        <v>16</v>
      </c>
      <c r="C11">
        <v>0</v>
      </c>
      <c r="D11">
        <v>0</v>
      </c>
      <c r="E11" t="s">
        <v>13</v>
      </c>
      <c r="F11" t="s">
        <v>111</v>
      </c>
      <c r="G11" t="s">
        <v>14</v>
      </c>
      <c r="H11" t="s">
        <v>181</v>
      </c>
    </row>
    <row r="12" spans="1:8" x14ac:dyDescent="0.25">
      <c r="A12">
        <v>11</v>
      </c>
      <c r="B12" t="s">
        <v>17</v>
      </c>
      <c r="C12">
        <v>0</v>
      </c>
      <c r="D12">
        <v>0</v>
      </c>
      <c r="E12" t="s">
        <v>1</v>
      </c>
      <c r="F12" t="s">
        <v>111</v>
      </c>
      <c r="G12" t="s">
        <v>14</v>
      </c>
      <c r="H12" t="s">
        <v>181</v>
      </c>
    </row>
    <row r="13" spans="1:8" x14ac:dyDescent="0.25">
      <c r="A13">
        <v>12</v>
      </c>
      <c r="B13" t="s">
        <v>18</v>
      </c>
      <c r="C13">
        <v>0</v>
      </c>
      <c r="D13">
        <v>0</v>
      </c>
      <c r="E13" t="s">
        <v>4</v>
      </c>
      <c r="F13" t="s">
        <v>111</v>
      </c>
      <c r="G13" t="s">
        <v>5</v>
      </c>
      <c r="H13" t="s">
        <v>181</v>
      </c>
    </row>
    <row r="14" spans="1:8" x14ac:dyDescent="0.25">
      <c r="A14">
        <v>13</v>
      </c>
      <c r="B14" t="s">
        <v>19</v>
      </c>
      <c r="C14">
        <v>1</v>
      </c>
      <c r="D14">
        <v>0</v>
      </c>
      <c r="E14" t="s">
        <v>1</v>
      </c>
      <c r="F14" t="s">
        <v>111</v>
      </c>
      <c r="G14" t="s">
        <v>5</v>
      </c>
      <c r="H14" t="s">
        <v>181</v>
      </c>
    </row>
    <row r="15" spans="1:8" x14ac:dyDescent="0.25">
      <c r="A15">
        <v>14</v>
      </c>
      <c r="B15" t="s">
        <v>20</v>
      </c>
      <c r="C15">
        <v>0</v>
      </c>
      <c r="D15">
        <v>0</v>
      </c>
      <c r="E15" t="s">
        <v>1</v>
      </c>
      <c r="F15" t="s">
        <v>111</v>
      </c>
      <c r="G15" t="s">
        <v>5</v>
      </c>
      <c r="H15" t="s">
        <v>181</v>
      </c>
    </row>
    <row r="16" spans="1:8" x14ac:dyDescent="0.25">
      <c r="A16">
        <v>15</v>
      </c>
      <c r="B16" t="s">
        <v>21</v>
      </c>
      <c r="C16">
        <v>0</v>
      </c>
      <c r="D16">
        <v>0</v>
      </c>
      <c r="E16" t="s">
        <v>22</v>
      </c>
      <c r="F16" t="s">
        <v>111</v>
      </c>
      <c r="G16" t="s">
        <v>2</v>
      </c>
      <c r="H16" t="s">
        <v>181</v>
      </c>
    </row>
    <row r="17" spans="1:8" x14ac:dyDescent="0.25">
      <c r="A17">
        <v>16</v>
      </c>
      <c r="B17" t="s">
        <v>23</v>
      </c>
      <c r="C17">
        <v>1</v>
      </c>
      <c r="D17">
        <v>0</v>
      </c>
      <c r="E17" t="s">
        <v>1</v>
      </c>
      <c r="F17" t="s">
        <v>111</v>
      </c>
      <c r="G17" t="s">
        <v>14</v>
      </c>
      <c r="H17" t="s">
        <v>181</v>
      </c>
    </row>
    <row r="18" spans="1:8" x14ac:dyDescent="0.25">
      <c r="A18">
        <v>17</v>
      </c>
      <c r="B18" t="s">
        <v>24</v>
      </c>
      <c r="C18">
        <v>0</v>
      </c>
      <c r="D18">
        <v>0</v>
      </c>
      <c r="E18" t="s">
        <v>4</v>
      </c>
      <c r="F18" t="s">
        <v>111</v>
      </c>
      <c r="G18" t="s">
        <v>2</v>
      </c>
      <c r="H18" t="s">
        <v>181</v>
      </c>
    </row>
    <row r="19" spans="1:8" x14ac:dyDescent="0.25">
      <c r="A19">
        <v>18</v>
      </c>
      <c r="B19" t="s">
        <v>25</v>
      </c>
      <c r="C19">
        <v>2</v>
      </c>
      <c r="D19">
        <v>0</v>
      </c>
      <c r="E19" t="s">
        <v>4</v>
      </c>
      <c r="F19" t="s">
        <v>112</v>
      </c>
      <c r="G19" t="s">
        <v>14</v>
      </c>
      <c r="H19" t="s">
        <v>181</v>
      </c>
    </row>
    <row r="20" spans="1:8" x14ac:dyDescent="0.25">
      <c r="A20">
        <v>19</v>
      </c>
      <c r="B20" t="s">
        <v>26</v>
      </c>
      <c r="C20">
        <v>0</v>
      </c>
      <c r="D20">
        <v>0</v>
      </c>
      <c r="E20" t="s">
        <v>1</v>
      </c>
      <c r="F20" t="s">
        <v>112</v>
      </c>
      <c r="G20" t="s">
        <v>5</v>
      </c>
      <c r="H20" t="s">
        <v>181</v>
      </c>
    </row>
    <row r="21" spans="1:8" x14ac:dyDescent="0.25">
      <c r="A21">
        <v>20</v>
      </c>
      <c r="B21" t="s">
        <v>27</v>
      </c>
      <c r="C21">
        <v>0</v>
      </c>
      <c r="D21">
        <v>0</v>
      </c>
      <c r="E21" t="s">
        <v>1</v>
      </c>
      <c r="F21" t="s">
        <v>112</v>
      </c>
      <c r="G21" t="s">
        <v>8</v>
      </c>
      <c r="H21" t="s">
        <v>181</v>
      </c>
    </row>
    <row r="22" spans="1:8" x14ac:dyDescent="0.25">
      <c r="A22">
        <v>21</v>
      </c>
      <c r="B22" t="s">
        <v>28</v>
      </c>
      <c r="C22">
        <v>1</v>
      </c>
      <c r="D22">
        <v>0</v>
      </c>
      <c r="E22" t="s">
        <v>1</v>
      </c>
      <c r="F22" t="s">
        <v>112</v>
      </c>
      <c r="G22" t="s">
        <v>5</v>
      </c>
      <c r="H22" t="s">
        <v>181</v>
      </c>
    </row>
    <row r="23" spans="1:8" x14ac:dyDescent="0.25">
      <c r="A23">
        <v>22</v>
      </c>
      <c r="B23" t="s">
        <v>29</v>
      </c>
      <c r="C23">
        <v>0</v>
      </c>
      <c r="D23">
        <v>0</v>
      </c>
      <c r="E23" t="s">
        <v>13</v>
      </c>
      <c r="F23" t="s">
        <v>112</v>
      </c>
      <c r="G23" t="s">
        <v>14</v>
      </c>
      <c r="H23" t="s">
        <v>181</v>
      </c>
    </row>
    <row r="24" spans="1:8" x14ac:dyDescent="0.25">
      <c r="A24">
        <v>23</v>
      </c>
      <c r="B24" t="s">
        <v>30</v>
      </c>
      <c r="C24">
        <v>0</v>
      </c>
      <c r="D24">
        <v>0</v>
      </c>
      <c r="E24" t="s">
        <v>1</v>
      </c>
      <c r="F24" t="s">
        <v>112</v>
      </c>
      <c r="G24" t="s">
        <v>8</v>
      </c>
      <c r="H24" t="s">
        <v>181</v>
      </c>
    </row>
    <row r="25" spans="1:8" x14ac:dyDescent="0.25">
      <c r="A25">
        <v>24</v>
      </c>
      <c r="B25" t="s">
        <v>31</v>
      </c>
      <c r="C25">
        <v>2</v>
      </c>
      <c r="D25">
        <v>0</v>
      </c>
      <c r="E25" t="s">
        <v>1</v>
      </c>
      <c r="F25" t="s">
        <v>112</v>
      </c>
      <c r="G25" t="s">
        <v>2</v>
      </c>
      <c r="H25" t="s">
        <v>181</v>
      </c>
    </row>
    <row r="26" spans="1:8" x14ac:dyDescent="0.25">
      <c r="A26">
        <v>25</v>
      </c>
      <c r="B26" t="s">
        <v>32</v>
      </c>
      <c r="C26">
        <v>0</v>
      </c>
      <c r="D26">
        <v>0</v>
      </c>
      <c r="E26" t="s">
        <v>4</v>
      </c>
      <c r="F26" t="s">
        <v>112</v>
      </c>
      <c r="G26" t="s">
        <v>5</v>
      </c>
      <c r="H26" t="s">
        <v>181</v>
      </c>
    </row>
    <row r="27" spans="1:8" x14ac:dyDescent="0.25">
      <c r="A27">
        <v>26</v>
      </c>
      <c r="B27" t="s">
        <v>33</v>
      </c>
      <c r="C27">
        <v>0</v>
      </c>
      <c r="D27">
        <v>0</v>
      </c>
      <c r="E27" t="s">
        <v>4</v>
      </c>
      <c r="F27" t="s">
        <v>112</v>
      </c>
      <c r="G27" t="s">
        <v>2</v>
      </c>
      <c r="H27" t="s">
        <v>181</v>
      </c>
    </row>
    <row r="28" spans="1:8" x14ac:dyDescent="0.25">
      <c r="A28">
        <v>27</v>
      </c>
      <c r="B28" t="s">
        <v>34</v>
      </c>
      <c r="C28">
        <v>0</v>
      </c>
      <c r="D28">
        <v>0</v>
      </c>
      <c r="E28" t="s">
        <v>22</v>
      </c>
      <c r="F28" t="s">
        <v>112</v>
      </c>
      <c r="G28" t="s">
        <v>2</v>
      </c>
      <c r="H28" t="s">
        <v>181</v>
      </c>
    </row>
    <row r="29" spans="1:8" x14ac:dyDescent="0.25">
      <c r="A29">
        <v>28</v>
      </c>
      <c r="B29" t="s">
        <v>35</v>
      </c>
      <c r="C29">
        <v>0</v>
      </c>
      <c r="D29">
        <v>0</v>
      </c>
      <c r="E29" t="s">
        <v>13</v>
      </c>
      <c r="F29" t="s">
        <v>112</v>
      </c>
      <c r="G29" t="s">
        <v>14</v>
      </c>
      <c r="H29" t="s">
        <v>181</v>
      </c>
    </row>
    <row r="30" spans="1:8" x14ac:dyDescent="0.25">
      <c r="A30">
        <v>29</v>
      </c>
      <c r="B30" t="s">
        <v>36</v>
      </c>
      <c r="C30">
        <v>1</v>
      </c>
      <c r="D30">
        <v>0</v>
      </c>
      <c r="E30" t="s">
        <v>1</v>
      </c>
      <c r="F30" t="s">
        <v>112</v>
      </c>
      <c r="G30" t="s">
        <v>5</v>
      </c>
      <c r="H30" t="s">
        <v>181</v>
      </c>
    </row>
    <row r="31" spans="1:8" x14ac:dyDescent="0.25">
      <c r="A31">
        <v>30</v>
      </c>
      <c r="B31" t="s">
        <v>37</v>
      </c>
      <c r="C31">
        <v>0</v>
      </c>
      <c r="D31">
        <v>0</v>
      </c>
      <c r="E31" t="s">
        <v>1</v>
      </c>
      <c r="F31" t="s">
        <v>112</v>
      </c>
      <c r="G31" t="s">
        <v>5</v>
      </c>
      <c r="H31" t="s">
        <v>181</v>
      </c>
    </row>
    <row r="32" spans="1:8" x14ac:dyDescent="0.25">
      <c r="A32">
        <v>31</v>
      </c>
      <c r="B32" t="s">
        <v>38</v>
      </c>
      <c r="C32">
        <v>0</v>
      </c>
      <c r="D32">
        <v>0</v>
      </c>
      <c r="E32" t="s">
        <v>1</v>
      </c>
      <c r="F32" t="s">
        <v>112</v>
      </c>
      <c r="G32" t="s">
        <v>14</v>
      </c>
      <c r="H32" t="s">
        <v>181</v>
      </c>
    </row>
    <row r="33" spans="1:8" x14ac:dyDescent="0.25">
      <c r="A33">
        <v>32</v>
      </c>
      <c r="B33" t="s">
        <v>39</v>
      </c>
      <c r="C33">
        <v>1</v>
      </c>
      <c r="D33">
        <v>0</v>
      </c>
      <c r="E33" t="s">
        <v>4</v>
      </c>
      <c r="F33" t="s">
        <v>112</v>
      </c>
      <c r="G33" t="s">
        <v>5</v>
      </c>
      <c r="H33" t="s">
        <v>181</v>
      </c>
    </row>
    <row r="34" spans="1:8" x14ac:dyDescent="0.25">
      <c r="A34">
        <v>33</v>
      </c>
      <c r="B34" t="s">
        <v>40</v>
      </c>
      <c r="C34">
        <v>0</v>
      </c>
      <c r="D34">
        <v>0</v>
      </c>
      <c r="E34" t="s">
        <v>1</v>
      </c>
      <c r="F34" t="s">
        <v>112</v>
      </c>
      <c r="G34" t="s">
        <v>2</v>
      </c>
      <c r="H34" t="s">
        <v>181</v>
      </c>
    </row>
    <row r="35" spans="1:8" x14ac:dyDescent="0.25">
      <c r="A35">
        <v>34</v>
      </c>
      <c r="B35" t="s">
        <v>41</v>
      </c>
      <c r="C35">
        <v>0</v>
      </c>
      <c r="D35">
        <v>0</v>
      </c>
      <c r="E35" t="s">
        <v>1</v>
      </c>
      <c r="F35" t="s">
        <v>112</v>
      </c>
      <c r="G35" t="s">
        <v>5</v>
      </c>
      <c r="H35" t="s">
        <v>181</v>
      </c>
    </row>
    <row r="36" spans="1:8" x14ac:dyDescent="0.25">
      <c r="A36">
        <v>35</v>
      </c>
      <c r="B36" t="s">
        <v>42</v>
      </c>
      <c r="C36">
        <v>1</v>
      </c>
      <c r="D36">
        <v>0</v>
      </c>
      <c r="E36" t="s">
        <v>13</v>
      </c>
      <c r="F36" t="s">
        <v>113</v>
      </c>
      <c r="G36" t="s">
        <v>14</v>
      </c>
      <c r="H36" t="s">
        <v>181</v>
      </c>
    </row>
    <row r="37" spans="1:8" x14ac:dyDescent="0.25">
      <c r="A37">
        <v>36</v>
      </c>
      <c r="B37" t="s">
        <v>43</v>
      </c>
      <c r="C37">
        <v>2</v>
      </c>
      <c r="D37">
        <v>0</v>
      </c>
      <c r="E37" t="s">
        <v>1</v>
      </c>
      <c r="F37" t="s">
        <v>113</v>
      </c>
      <c r="G37" t="s">
        <v>2</v>
      </c>
      <c r="H37" t="s">
        <v>181</v>
      </c>
    </row>
    <row r="38" spans="1:8" x14ac:dyDescent="0.25">
      <c r="A38">
        <v>37</v>
      </c>
      <c r="B38" t="s">
        <v>44</v>
      </c>
      <c r="C38">
        <v>0</v>
      </c>
      <c r="D38">
        <v>0</v>
      </c>
      <c r="E38" t="s">
        <v>1</v>
      </c>
      <c r="F38" t="s">
        <v>113</v>
      </c>
      <c r="G38" t="s">
        <v>2</v>
      </c>
      <c r="H38" t="s">
        <v>181</v>
      </c>
    </row>
    <row r="39" spans="1:8" x14ac:dyDescent="0.25">
      <c r="A39">
        <v>38</v>
      </c>
      <c r="B39" t="s">
        <v>45</v>
      </c>
      <c r="C39">
        <v>0</v>
      </c>
      <c r="D39">
        <v>0</v>
      </c>
      <c r="E39" t="s">
        <v>22</v>
      </c>
      <c r="F39" t="s">
        <v>113</v>
      </c>
      <c r="G39" t="s">
        <v>2</v>
      </c>
      <c r="H39" t="s">
        <v>181</v>
      </c>
    </row>
    <row r="40" spans="1:8" x14ac:dyDescent="0.25">
      <c r="A40">
        <v>39</v>
      </c>
      <c r="B40" t="s">
        <v>46</v>
      </c>
      <c r="C40">
        <v>0</v>
      </c>
      <c r="D40">
        <v>0</v>
      </c>
      <c r="E40" t="s">
        <v>1</v>
      </c>
      <c r="F40" t="s">
        <v>113</v>
      </c>
      <c r="G40" t="s">
        <v>5</v>
      </c>
      <c r="H40" t="s">
        <v>181</v>
      </c>
    </row>
    <row r="41" spans="1:8" x14ac:dyDescent="0.25">
      <c r="A41">
        <v>40</v>
      </c>
      <c r="B41" t="s">
        <v>47</v>
      </c>
      <c r="C41">
        <v>0</v>
      </c>
      <c r="D41">
        <v>0</v>
      </c>
      <c r="E41" t="s">
        <v>4</v>
      </c>
      <c r="F41" t="s">
        <v>113</v>
      </c>
      <c r="G41" t="s">
        <v>14</v>
      </c>
      <c r="H41" t="s">
        <v>181</v>
      </c>
    </row>
    <row r="42" spans="1:8" x14ac:dyDescent="0.25">
      <c r="A42">
        <v>41</v>
      </c>
      <c r="B42" t="s">
        <v>48</v>
      </c>
      <c r="C42">
        <v>0</v>
      </c>
      <c r="D42">
        <v>0</v>
      </c>
      <c r="E42" t="s">
        <v>1</v>
      </c>
      <c r="F42" t="s">
        <v>113</v>
      </c>
      <c r="G42" t="s">
        <v>8</v>
      </c>
      <c r="H42" t="s">
        <v>181</v>
      </c>
    </row>
    <row r="43" spans="1:8" x14ac:dyDescent="0.25">
      <c r="A43">
        <v>42</v>
      </c>
      <c r="B43" t="s">
        <v>49</v>
      </c>
      <c r="C43">
        <v>1</v>
      </c>
      <c r="D43">
        <v>0</v>
      </c>
      <c r="E43" t="s">
        <v>1</v>
      </c>
      <c r="F43" t="s">
        <v>113</v>
      </c>
      <c r="G43" t="s">
        <v>5</v>
      </c>
      <c r="H43" t="s">
        <v>181</v>
      </c>
    </row>
    <row r="44" spans="1:8" x14ac:dyDescent="0.25">
      <c r="A44">
        <v>43</v>
      </c>
      <c r="B44" t="s">
        <v>50</v>
      </c>
      <c r="C44">
        <v>0</v>
      </c>
      <c r="D44">
        <v>0</v>
      </c>
      <c r="E44" t="s">
        <v>1</v>
      </c>
      <c r="F44" t="s">
        <v>113</v>
      </c>
      <c r="G44" t="s">
        <v>8</v>
      </c>
      <c r="H44" t="s">
        <v>181</v>
      </c>
    </row>
    <row r="45" spans="1:8" x14ac:dyDescent="0.25">
      <c r="A45">
        <v>44</v>
      </c>
      <c r="B45" t="s">
        <v>51</v>
      </c>
      <c r="C45">
        <v>0</v>
      </c>
      <c r="D45">
        <v>0</v>
      </c>
      <c r="E45" t="s">
        <v>4</v>
      </c>
      <c r="F45" t="s">
        <v>113</v>
      </c>
      <c r="G45" t="s">
        <v>5</v>
      </c>
      <c r="H45" t="s">
        <v>181</v>
      </c>
    </row>
    <row r="46" spans="1:8" x14ac:dyDescent="0.25">
      <c r="A46">
        <v>45</v>
      </c>
      <c r="B46" t="s">
        <v>52</v>
      </c>
      <c r="C46">
        <v>2</v>
      </c>
      <c r="D46">
        <v>0</v>
      </c>
      <c r="E46" t="s">
        <v>1</v>
      </c>
      <c r="F46" t="s">
        <v>113</v>
      </c>
      <c r="G46" t="s">
        <v>5</v>
      </c>
      <c r="H46" t="s">
        <v>181</v>
      </c>
    </row>
    <row r="47" spans="1:8" x14ac:dyDescent="0.25">
      <c r="A47">
        <v>46</v>
      </c>
      <c r="B47" t="s">
        <v>53</v>
      </c>
      <c r="C47">
        <v>0</v>
      </c>
      <c r="D47">
        <v>0</v>
      </c>
      <c r="E47" t="s">
        <v>1</v>
      </c>
      <c r="F47" t="s">
        <v>113</v>
      </c>
      <c r="G47" t="s">
        <v>14</v>
      </c>
      <c r="H47" t="s">
        <v>181</v>
      </c>
    </row>
    <row r="48" spans="1:8" x14ac:dyDescent="0.25">
      <c r="A48">
        <v>47</v>
      </c>
      <c r="B48" t="s">
        <v>54</v>
      </c>
      <c r="C48">
        <v>0</v>
      </c>
      <c r="D48">
        <v>0</v>
      </c>
      <c r="E48" t="s">
        <v>1</v>
      </c>
      <c r="F48" t="s">
        <v>113</v>
      </c>
      <c r="G48" t="s">
        <v>5</v>
      </c>
      <c r="H48" t="s">
        <v>181</v>
      </c>
    </row>
    <row r="49" spans="1:8" x14ac:dyDescent="0.25">
      <c r="A49">
        <v>48</v>
      </c>
      <c r="B49" t="s">
        <v>55</v>
      </c>
      <c r="C49">
        <v>0</v>
      </c>
      <c r="D49">
        <v>0</v>
      </c>
      <c r="E49" t="s">
        <v>4</v>
      </c>
      <c r="F49" t="s">
        <v>113</v>
      </c>
      <c r="G49" t="s">
        <v>2</v>
      </c>
      <c r="H49" t="s">
        <v>181</v>
      </c>
    </row>
    <row r="50" spans="1:8" x14ac:dyDescent="0.25">
      <c r="A50">
        <v>49</v>
      </c>
      <c r="B50" t="s">
        <v>56</v>
      </c>
      <c r="C50">
        <v>0</v>
      </c>
      <c r="D50">
        <v>0</v>
      </c>
      <c r="E50" t="s">
        <v>13</v>
      </c>
      <c r="F50" t="s">
        <v>113</v>
      </c>
      <c r="G50" t="s">
        <v>14</v>
      </c>
      <c r="H50" t="s">
        <v>181</v>
      </c>
    </row>
    <row r="51" spans="1:8" x14ac:dyDescent="0.25">
      <c r="A51">
        <v>50</v>
      </c>
      <c r="B51" t="s">
        <v>57</v>
      </c>
      <c r="C51">
        <v>0</v>
      </c>
      <c r="D51">
        <v>0</v>
      </c>
      <c r="E51" t="s">
        <v>1</v>
      </c>
      <c r="F51" t="s">
        <v>113</v>
      </c>
      <c r="G51" t="s">
        <v>5</v>
      </c>
      <c r="H51" t="s">
        <v>181</v>
      </c>
    </row>
    <row r="52" spans="1:8" x14ac:dyDescent="0.25">
      <c r="A52">
        <v>51</v>
      </c>
      <c r="B52" t="s">
        <v>58</v>
      </c>
      <c r="C52">
        <v>0</v>
      </c>
      <c r="D52">
        <v>0</v>
      </c>
      <c r="E52" t="s">
        <v>4</v>
      </c>
      <c r="F52" t="s">
        <v>113</v>
      </c>
      <c r="G52" t="s">
        <v>5</v>
      </c>
      <c r="H52" t="s">
        <v>181</v>
      </c>
    </row>
    <row r="53" spans="1:8" x14ac:dyDescent="0.25">
      <c r="A53">
        <v>52</v>
      </c>
      <c r="B53" t="s">
        <v>59</v>
      </c>
      <c r="C53">
        <v>1</v>
      </c>
      <c r="D53">
        <v>0</v>
      </c>
      <c r="E53" t="s">
        <v>1</v>
      </c>
      <c r="F53" t="s">
        <v>114</v>
      </c>
      <c r="G53" t="s">
        <v>2</v>
      </c>
      <c r="H53" t="s">
        <v>181</v>
      </c>
    </row>
    <row r="54" spans="1:8" x14ac:dyDescent="0.25">
      <c r="A54">
        <v>53</v>
      </c>
      <c r="B54" t="s">
        <v>60</v>
      </c>
      <c r="C54">
        <v>2</v>
      </c>
      <c r="D54">
        <v>0</v>
      </c>
      <c r="E54" t="s">
        <v>4</v>
      </c>
      <c r="F54" t="s">
        <v>114</v>
      </c>
      <c r="G54" t="s">
        <v>5</v>
      </c>
      <c r="H54" t="s">
        <v>181</v>
      </c>
    </row>
    <row r="55" spans="1:8" x14ac:dyDescent="0.25">
      <c r="A55">
        <v>54</v>
      </c>
      <c r="B55" t="s">
        <v>61</v>
      </c>
      <c r="C55">
        <v>0</v>
      </c>
      <c r="D55">
        <v>0</v>
      </c>
      <c r="E55" t="s">
        <v>1</v>
      </c>
      <c r="F55" t="s">
        <v>114</v>
      </c>
      <c r="G55" t="s">
        <v>2</v>
      </c>
      <c r="H55" t="s">
        <v>181</v>
      </c>
    </row>
    <row r="56" spans="1:8" x14ac:dyDescent="0.25">
      <c r="A56">
        <v>55</v>
      </c>
      <c r="B56" t="s">
        <v>62</v>
      </c>
      <c r="C56">
        <v>0</v>
      </c>
      <c r="D56">
        <v>0</v>
      </c>
      <c r="E56" t="s">
        <v>1</v>
      </c>
      <c r="F56" t="s">
        <v>114</v>
      </c>
      <c r="G56" t="s">
        <v>5</v>
      </c>
      <c r="H56" t="s">
        <v>181</v>
      </c>
    </row>
    <row r="57" spans="1:8" x14ac:dyDescent="0.25">
      <c r="A57">
        <v>56</v>
      </c>
      <c r="B57" t="s">
        <v>63</v>
      </c>
      <c r="C57">
        <v>1</v>
      </c>
      <c r="D57">
        <v>0</v>
      </c>
      <c r="E57" t="s">
        <v>4</v>
      </c>
      <c r="F57" t="s">
        <v>114</v>
      </c>
      <c r="G57" t="s">
        <v>5</v>
      </c>
      <c r="H57" t="s">
        <v>181</v>
      </c>
    </row>
    <row r="58" spans="1:8" x14ac:dyDescent="0.25">
      <c r="A58">
        <v>57</v>
      </c>
      <c r="B58" t="s">
        <v>64</v>
      </c>
      <c r="C58">
        <v>1</v>
      </c>
      <c r="D58">
        <v>0</v>
      </c>
      <c r="E58" t="s">
        <v>13</v>
      </c>
      <c r="F58" t="s">
        <v>114</v>
      </c>
      <c r="G58" t="s">
        <v>14</v>
      </c>
      <c r="H58" t="s">
        <v>181</v>
      </c>
    </row>
    <row r="59" spans="1:8" x14ac:dyDescent="0.25">
      <c r="A59">
        <v>58</v>
      </c>
      <c r="B59" t="s">
        <v>65</v>
      </c>
      <c r="C59">
        <v>0</v>
      </c>
      <c r="D59">
        <v>0</v>
      </c>
      <c r="E59" t="s">
        <v>4</v>
      </c>
      <c r="F59" t="s">
        <v>114</v>
      </c>
      <c r="G59" t="s">
        <v>2</v>
      </c>
      <c r="H59" t="s">
        <v>181</v>
      </c>
    </row>
    <row r="60" spans="1:8" x14ac:dyDescent="0.25">
      <c r="A60">
        <v>59</v>
      </c>
      <c r="B60" t="s">
        <v>66</v>
      </c>
      <c r="C60">
        <v>1</v>
      </c>
      <c r="D60">
        <v>0</v>
      </c>
      <c r="E60" t="s">
        <v>1</v>
      </c>
      <c r="F60" t="s">
        <v>114</v>
      </c>
      <c r="G60" t="s">
        <v>5</v>
      </c>
      <c r="H60" t="s">
        <v>181</v>
      </c>
    </row>
    <row r="61" spans="1:8" x14ac:dyDescent="0.25">
      <c r="A61">
        <v>60</v>
      </c>
      <c r="B61" t="s">
        <v>67</v>
      </c>
      <c r="C61">
        <v>0</v>
      </c>
      <c r="D61">
        <v>0</v>
      </c>
      <c r="E61" t="s">
        <v>4</v>
      </c>
      <c r="F61" t="s">
        <v>114</v>
      </c>
      <c r="G61" t="s">
        <v>5</v>
      </c>
      <c r="H61" t="s">
        <v>181</v>
      </c>
    </row>
    <row r="62" spans="1:8" x14ac:dyDescent="0.25">
      <c r="A62">
        <v>61</v>
      </c>
      <c r="B62" t="s">
        <v>68</v>
      </c>
      <c r="C62">
        <v>0</v>
      </c>
      <c r="D62">
        <v>0</v>
      </c>
      <c r="E62" t="s">
        <v>1</v>
      </c>
      <c r="F62" t="s">
        <v>114</v>
      </c>
      <c r="G62" t="s">
        <v>5</v>
      </c>
      <c r="H62" t="s">
        <v>181</v>
      </c>
    </row>
    <row r="63" spans="1:8" x14ac:dyDescent="0.25">
      <c r="A63">
        <v>62</v>
      </c>
      <c r="B63" t="s">
        <v>69</v>
      </c>
      <c r="C63">
        <v>0</v>
      </c>
      <c r="D63">
        <v>0</v>
      </c>
      <c r="E63" t="s">
        <v>1</v>
      </c>
      <c r="F63" t="s">
        <v>114</v>
      </c>
      <c r="G63" t="s">
        <v>8</v>
      </c>
      <c r="H63" t="s">
        <v>181</v>
      </c>
    </row>
    <row r="64" spans="1:8" x14ac:dyDescent="0.25">
      <c r="A64">
        <v>63</v>
      </c>
      <c r="B64" t="s">
        <v>70</v>
      </c>
      <c r="C64">
        <v>0</v>
      </c>
      <c r="D64">
        <v>0</v>
      </c>
      <c r="E64" t="s">
        <v>13</v>
      </c>
      <c r="F64" t="s">
        <v>114</v>
      </c>
      <c r="G64" t="s">
        <v>14</v>
      </c>
      <c r="H64" t="s">
        <v>181</v>
      </c>
    </row>
    <row r="65" spans="1:8" x14ac:dyDescent="0.25">
      <c r="A65">
        <v>64</v>
      </c>
      <c r="B65" t="s">
        <v>71</v>
      </c>
      <c r="C65">
        <v>0</v>
      </c>
      <c r="D65">
        <v>0</v>
      </c>
      <c r="E65" t="s">
        <v>1</v>
      </c>
      <c r="F65" t="s">
        <v>114</v>
      </c>
      <c r="G65" t="s">
        <v>14</v>
      </c>
      <c r="H65" t="s">
        <v>181</v>
      </c>
    </row>
    <row r="66" spans="1:8" x14ac:dyDescent="0.25">
      <c r="A66">
        <v>65</v>
      </c>
      <c r="B66" t="s">
        <v>72</v>
      </c>
      <c r="C66">
        <v>0</v>
      </c>
      <c r="D66">
        <v>0</v>
      </c>
      <c r="E66" t="s">
        <v>1</v>
      </c>
      <c r="F66" t="s">
        <v>114</v>
      </c>
      <c r="G66" t="s">
        <v>8</v>
      </c>
      <c r="H66" t="s">
        <v>181</v>
      </c>
    </row>
    <row r="67" spans="1:8" x14ac:dyDescent="0.25">
      <c r="A67">
        <v>66</v>
      </c>
      <c r="B67" t="s">
        <v>73</v>
      </c>
      <c r="C67">
        <v>0</v>
      </c>
      <c r="D67">
        <v>0</v>
      </c>
      <c r="E67" t="s">
        <v>22</v>
      </c>
      <c r="F67" t="s">
        <v>114</v>
      </c>
      <c r="G67" t="s">
        <v>2</v>
      </c>
      <c r="H67" t="s">
        <v>181</v>
      </c>
    </row>
    <row r="68" spans="1:8" x14ac:dyDescent="0.25">
      <c r="A68">
        <v>67</v>
      </c>
      <c r="B68" t="s">
        <v>74</v>
      </c>
      <c r="C68">
        <v>0</v>
      </c>
      <c r="D68">
        <v>0</v>
      </c>
      <c r="E68" t="s">
        <v>1</v>
      </c>
      <c r="F68" t="s">
        <v>114</v>
      </c>
      <c r="G68" t="s">
        <v>5</v>
      </c>
      <c r="H68" t="s">
        <v>181</v>
      </c>
    </row>
    <row r="69" spans="1:8" x14ac:dyDescent="0.25">
      <c r="A69">
        <v>68</v>
      </c>
      <c r="B69" t="s">
        <v>75</v>
      </c>
      <c r="C69">
        <v>0</v>
      </c>
      <c r="D69">
        <v>0</v>
      </c>
      <c r="E69" t="s">
        <v>1</v>
      </c>
      <c r="F69" t="s">
        <v>114</v>
      </c>
      <c r="G69" t="s">
        <v>14</v>
      </c>
      <c r="H69" t="s">
        <v>181</v>
      </c>
    </row>
    <row r="70" spans="1:8" x14ac:dyDescent="0.25">
      <c r="A70">
        <v>69</v>
      </c>
      <c r="B70" t="s">
        <v>76</v>
      </c>
      <c r="C70">
        <v>0</v>
      </c>
      <c r="D70">
        <v>0</v>
      </c>
      <c r="E70" t="s">
        <v>1</v>
      </c>
      <c r="F70" t="s">
        <v>115</v>
      </c>
      <c r="G70" t="s">
        <v>5</v>
      </c>
      <c r="H70" t="s">
        <v>181</v>
      </c>
    </row>
    <row r="71" spans="1:8" x14ac:dyDescent="0.25">
      <c r="A71">
        <v>70</v>
      </c>
      <c r="B71" t="s">
        <v>77</v>
      </c>
      <c r="C71">
        <v>0</v>
      </c>
      <c r="D71">
        <v>0</v>
      </c>
      <c r="E71" t="s">
        <v>4</v>
      </c>
      <c r="F71" t="s">
        <v>115</v>
      </c>
      <c r="G71" t="s">
        <v>5</v>
      </c>
      <c r="H71" t="s">
        <v>181</v>
      </c>
    </row>
    <row r="72" spans="1:8" x14ac:dyDescent="0.25">
      <c r="A72">
        <v>71</v>
      </c>
      <c r="B72" t="s">
        <v>78</v>
      </c>
      <c r="C72">
        <v>0</v>
      </c>
      <c r="D72">
        <v>0</v>
      </c>
      <c r="E72" t="s">
        <v>1</v>
      </c>
      <c r="F72" t="s">
        <v>115</v>
      </c>
      <c r="G72" t="s">
        <v>8</v>
      </c>
      <c r="H72" t="s">
        <v>181</v>
      </c>
    </row>
    <row r="73" spans="1:8" x14ac:dyDescent="0.25">
      <c r="A73">
        <v>72</v>
      </c>
      <c r="B73" t="s">
        <v>79</v>
      </c>
      <c r="C73">
        <v>1</v>
      </c>
      <c r="D73">
        <v>0</v>
      </c>
      <c r="E73" t="s">
        <v>1</v>
      </c>
      <c r="F73" t="s">
        <v>115</v>
      </c>
      <c r="G73" t="s">
        <v>5</v>
      </c>
      <c r="H73" t="s">
        <v>181</v>
      </c>
    </row>
    <row r="74" spans="1:8" x14ac:dyDescent="0.25">
      <c r="A74">
        <v>73</v>
      </c>
      <c r="B74" t="s">
        <v>80</v>
      </c>
      <c r="C74">
        <v>0</v>
      </c>
      <c r="D74">
        <v>0</v>
      </c>
      <c r="E74" t="s">
        <v>4</v>
      </c>
      <c r="F74" t="s">
        <v>115</v>
      </c>
      <c r="G74" t="s">
        <v>2</v>
      </c>
      <c r="H74" t="s">
        <v>181</v>
      </c>
    </row>
    <row r="75" spans="1:8" x14ac:dyDescent="0.25">
      <c r="A75">
        <v>74</v>
      </c>
      <c r="B75" t="s">
        <v>81</v>
      </c>
      <c r="C75">
        <v>1</v>
      </c>
      <c r="D75">
        <v>0</v>
      </c>
      <c r="E75" t="s">
        <v>1</v>
      </c>
      <c r="F75" t="s">
        <v>115</v>
      </c>
      <c r="G75" t="s">
        <v>5</v>
      </c>
      <c r="H75" t="s">
        <v>181</v>
      </c>
    </row>
    <row r="76" spans="1:8" x14ac:dyDescent="0.25">
      <c r="A76">
        <v>75</v>
      </c>
      <c r="B76" t="s">
        <v>82</v>
      </c>
      <c r="C76">
        <v>1</v>
      </c>
      <c r="D76">
        <v>0</v>
      </c>
      <c r="E76" t="s">
        <v>1</v>
      </c>
      <c r="F76" t="s">
        <v>115</v>
      </c>
      <c r="G76" t="s">
        <v>14</v>
      </c>
      <c r="H76" t="s">
        <v>181</v>
      </c>
    </row>
    <row r="77" spans="1:8" x14ac:dyDescent="0.25">
      <c r="A77">
        <v>76</v>
      </c>
      <c r="B77" t="s">
        <v>83</v>
      </c>
      <c r="C77">
        <v>0</v>
      </c>
      <c r="D77">
        <v>0</v>
      </c>
      <c r="E77" t="s">
        <v>1</v>
      </c>
      <c r="F77" t="s">
        <v>115</v>
      </c>
      <c r="G77" t="s">
        <v>2</v>
      </c>
      <c r="H77" t="s">
        <v>181</v>
      </c>
    </row>
    <row r="78" spans="1:8" x14ac:dyDescent="0.25">
      <c r="A78">
        <v>77</v>
      </c>
      <c r="B78" t="s">
        <v>84</v>
      </c>
      <c r="C78">
        <v>0</v>
      </c>
      <c r="D78">
        <v>0</v>
      </c>
      <c r="E78" t="s">
        <v>1</v>
      </c>
      <c r="F78" t="s">
        <v>115</v>
      </c>
      <c r="G78" t="s">
        <v>2</v>
      </c>
      <c r="H78" t="s">
        <v>181</v>
      </c>
    </row>
    <row r="79" spans="1:8" x14ac:dyDescent="0.25">
      <c r="A79">
        <v>78</v>
      </c>
      <c r="B79" t="s">
        <v>85</v>
      </c>
      <c r="C79">
        <v>1</v>
      </c>
      <c r="D79">
        <v>0</v>
      </c>
      <c r="E79" t="s">
        <v>4</v>
      </c>
      <c r="F79" t="s">
        <v>115</v>
      </c>
      <c r="G79" t="s">
        <v>5</v>
      </c>
      <c r="H79" t="s">
        <v>181</v>
      </c>
    </row>
    <row r="80" spans="1:8" x14ac:dyDescent="0.25">
      <c r="A80">
        <v>79</v>
      </c>
      <c r="B80" t="s">
        <v>86</v>
      </c>
      <c r="C80">
        <v>0</v>
      </c>
      <c r="D80">
        <v>0</v>
      </c>
      <c r="E80" t="s">
        <v>1</v>
      </c>
      <c r="F80" t="s">
        <v>115</v>
      </c>
      <c r="G80" t="s">
        <v>8</v>
      </c>
      <c r="H80" t="s">
        <v>181</v>
      </c>
    </row>
    <row r="81" spans="1:8" x14ac:dyDescent="0.25">
      <c r="A81">
        <v>80</v>
      </c>
      <c r="B81" t="s">
        <v>87</v>
      </c>
      <c r="C81">
        <v>0</v>
      </c>
      <c r="D81">
        <v>0</v>
      </c>
      <c r="E81" t="s">
        <v>1</v>
      </c>
      <c r="F81" t="s">
        <v>115</v>
      </c>
      <c r="G81" t="s">
        <v>5</v>
      </c>
      <c r="H81" t="s">
        <v>181</v>
      </c>
    </row>
    <row r="82" spans="1:8" x14ac:dyDescent="0.25">
      <c r="A82">
        <v>81</v>
      </c>
      <c r="B82" t="s">
        <v>88</v>
      </c>
      <c r="C82">
        <v>0</v>
      </c>
      <c r="D82">
        <v>0</v>
      </c>
      <c r="E82" t="s">
        <v>13</v>
      </c>
      <c r="F82" t="s">
        <v>115</v>
      </c>
      <c r="G82" t="s">
        <v>14</v>
      </c>
      <c r="H82" t="s">
        <v>181</v>
      </c>
    </row>
    <row r="83" spans="1:8" x14ac:dyDescent="0.25">
      <c r="A83">
        <v>82</v>
      </c>
      <c r="B83" t="s">
        <v>89</v>
      </c>
      <c r="C83">
        <v>0</v>
      </c>
      <c r="D83">
        <v>0</v>
      </c>
      <c r="E83" t="s">
        <v>13</v>
      </c>
      <c r="F83" t="s">
        <v>115</v>
      </c>
      <c r="G83" t="s">
        <v>14</v>
      </c>
      <c r="H83" t="s">
        <v>181</v>
      </c>
    </row>
    <row r="84" spans="1:8" x14ac:dyDescent="0.25">
      <c r="A84">
        <v>83</v>
      </c>
      <c r="B84" t="s">
        <v>90</v>
      </c>
      <c r="C84">
        <v>0</v>
      </c>
      <c r="D84">
        <v>0</v>
      </c>
      <c r="E84" t="s">
        <v>4</v>
      </c>
      <c r="F84" t="s">
        <v>115</v>
      </c>
      <c r="G84" t="s">
        <v>5</v>
      </c>
      <c r="H84" t="s">
        <v>181</v>
      </c>
    </row>
    <row r="85" spans="1:8" x14ac:dyDescent="0.25">
      <c r="A85">
        <v>84</v>
      </c>
      <c r="B85" t="s">
        <v>91</v>
      </c>
      <c r="C85">
        <v>0</v>
      </c>
      <c r="D85">
        <v>0</v>
      </c>
      <c r="E85" t="s">
        <v>22</v>
      </c>
      <c r="F85" t="s">
        <v>115</v>
      </c>
      <c r="G85" t="s">
        <v>2</v>
      </c>
      <c r="H85" t="s">
        <v>181</v>
      </c>
    </row>
    <row r="86" spans="1:8" x14ac:dyDescent="0.25">
      <c r="A86">
        <v>85</v>
      </c>
      <c r="B86" t="s">
        <v>92</v>
      </c>
      <c r="C86">
        <v>0</v>
      </c>
      <c r="D86">
        <v>0</v>
      </c>
      <c r="E86" t="s">
        <v>1</v>
      </c>
      <c r="F86" t="s">
        <v>115</v>
      </c>
      <c r="G86" t="s">
        <v>14</v>
      </c>
      <c r="H86" t="s">
        <v>181</v>
      </c>
    </row>
    <row r="87" spans="1:8" x14ac:dyDescent="0.25">
      <c r="A87">
        <v>86</v>
      </c>
      <c r="B87" t="s">
        <v>93</v>
      </c>
      <c r="C87">
        <v>0</v>
      </c>
      <c r="D87">
        <v>0</v>
      </c>
      <c r="E87" t="s">
        <v>94</v>
      </c>
      <c r="F87" t="s">
        <v>116</v>
      </c>
      <c r="G87" t="s">
        <v>2</v>
      </c>
      <c r="H87" t="s">
        <v>181</v>
      </c>
    </row>
    <row r="88" spans="1:8" x14ac:dyDescent="0.25">
      <c r="A88">
        <v>87</v>
      </c>
      <c r="B88" t="s">
        <v>95</v>
      </c>
      <c r="C88">
        <v>0</v>
      </c>
      <c r="D88">
        <v>0</v>
      </c>
      <c r="E88" t="s">
        <v>94</v>
      </c>
      <c r="F88" t="s">
        <v>117</v>
      </c>
      <c r="G88" t="s">
        <v>2</v>
      </c>
      <c r="H88" t="s">
        <v>181</v>
      </c>
    </row>
    <row r="89" spans="1:8" x14ac:dyDescent="0.25">
      <c r="A89">
        <v>88</v>
      </c>
      <c r="B89" t="s">
        <v>96</v>
      </c>
      <c r="C89">
        <v>0</v>
      </c>
      <c r="D89">
        <v>0</v>
      </c>
      <c r="E89" t="s">
        <v>94</v>
      </c>
      <c r="F89" t="s">
        <v>118</v>
      </c>
      <c r="G89" t="s">
        <v>2</v>
      </c>
      <c r="H89" t="s">
        <v>181</v>
      </c>
    </row>
    <row r="90" spans="1:8" x14ac:dyDescent="0.25">
      <c r="A90">
        <v>89</v>
      </c>
      <c r="B90" t="s">
        <v>97</v>
      </c>
      <c r="C90">
        <v>0</v>
      </c>
      <c r="D90">
        <v>0</v>
      </c>
      <c r="E90" t="s">
        <v>94</v>
      </c>
      <c r="F90" t="s">
        <v>119</v>
      </c>
      <c r="G90" t="s">
        <v>2</v>
      </c>
      <c r="H90" t="s">
        <v>181</v>
      </c>
    </row>
    <row r="91" spans="1:8" x14ac:dyDescent="0.25">
      <c r="A91">
        <v>90</v>
      </c>
      <c r="B91" t="s">
        <v>98</v>
      </c>
      <c r="C91">
        <v>0</v>
      </c>
      <c r="D91">
        <v>0</v>
      </c>
      <c r="E91" t="s">
        <v>94</v>
      </c>
      <c r="F91" t="s">
        <v>120</v>
      </c>
      <c r="G91" t="s">
        <v>2</v>
      </c>
      <c r="H91" t="s">
        <v>181</v>
      </c>
    </row>
    <row r="92" spans="1:8" x14ac:dyDescent="0.25">
      <c r="A92">
        <v>91</v>
      </c>
      <c r="B92" t="s">
        <v>99</v>
      </c>
      <c r="C92">
        <v>0</v>
      </c>
      <c r="D92">
        <v>0</v>
      </c>
      <c r="E92" t="s">
        <v>94</v>
      </c>
      <c r="F92" t="s">
        <v>121</v>
      </c>
      <c r="G92" t="s">
        <v>2</v>
      </c>
      <c r="H92" t="s">
        <v>181</v>
      </c>
    </row>
    <row r="93" spans="1:8" x14ac:dyDescent="0.25">
      <c r="A93">
        <v>92</v>
      </c>
      <c r="B93" t="s">
        <v>100</v>
      </c>
      <c r="C93">
        <v>0</v>
      </c>
      <c r="D93">
        <v>0</v>
      </c>
      <c r="E93" t="s">
        <v>94</v>
      </c>
      <c r="F93" t="s">
        <v>122</v>
      </c>
      <c r="G93" t="s">
        <v>2</v>
      </c>
      <c r="H93" t="s">
        <v>181</v>
      </c>
    </row>
    <row r="94" spans="1:8" x14ac:dyDescent="0.25">
      <c r="A94">
        <v>93</v>
      </c>
      <c r="B94" t="s">
        <v>101</v>
      </c>
      <c r="C94">
        <v>0</v>
      </c>
      <c r="D94">
        <v>0</v>
      </c>
      <c r="E94" t="s">
        <v>94</v>
      </c>
      <c r="F94" t="s">
        <v>123</v>
      </c>
      <c r="G94" t="s">
        <v>2</v>
      </c>
      <c r="H94" t="s">
        <v>181</v>
      </c>
    </row>
    <row r="95" spans="1:8" x14ac:dyDescent="0.25">
      <c r="A95">
        <v>94</v>
      </c>
      <c r="B95" t="s">
        <v>102</v>
      </c>
      <c r="C95">
        <v>0</v>
      </c>
      <c r="D95">
        <v>0</v>
      </c>
      <c r="E95" t="s">
        <v>94</v>
      </c>
      <c r="F95" t="s">
        <v>124</v>
      </c>
      <c r="G95" t="s">
        <v>2</v>
      </c>
      <c r="H95" t="s">
        <v>181</v>
      </c>
    </row>
    <row r="96" spans="1:8" x14ac:dyDescent="0.25">
      <c r="A96">
        <v>95</v>
      </c>
      <c r="B96" t="s">
        <v>103</v>
      </c>
      <c r="C96">
        <v>0</v>
      </c>
      <c r="D96">
        <v>0</v>
      </c>
      <c r="E96" t="s">
        <v>94</v>
      </c>
      <c r="F96" t="s">
        <v>125</v>
      </c>
      <c r="G96" t="s">
        <v>2</v>
      </c>
      <c r="H96" t="s">
        <v>181</v>
      </c>
    </row>
    <row r="97" spans="1:8" x14ac:dyDescent="0.25">
      <c r="A97">
        <v>96</v>
      </c>
      <c r="B97" t="s">
        <v>104</v>
      </c>
      <c r="C97">
        <v>1</v>
      </c>
      <c r="D97">
        <v>0</v>
      </c>
      <c r="E97" t="s">
        <v>105</v>
      </c>
      <c r="F97" t="s">
        <v>115</v>
      </c>
      <c r="G97" t="s">
        <v>106</v>
      </c>
      <c r="H97" t="s">
        <v>181</v>
      </c>
    </row>
    <row r="98" spans="1:8" x14ac:dyDescent="0.25">
      <c r="A98">
        <v>97</v>
      </c>
      <c r="B98" t="s">
        <v>107</v>
      </c>
      <c r="C98">
        <v>1</v>
      </c>
      <c r="D98">
        <v>0</v>
      </c>
      <c r="E98" t="s">
        <v>105</v>
      </c>
      <c r="F98" t="s">
        <v>112</v>
      </c>
      <c r="G98" t="s">
        <v>106</v>
      </c>
      <c r="H98" t="s">
        <v>181</v>
      </c>
    </row>
    <row r="99" spans="1:8" x14ac:dyDescent="0.25">
      <c r="A99">
        <v>98</v>
      </c>
      <c r="B99" t="s">
        <v>108</v>
      </c>
      <c r="C99">
        <v>0</v>
      </c>
      <c r="D99">
        <v>0</v>
      </c>
      <c r="E99" t="s">
        <v>105</v>
      </c>
      <c r="F99" t="s">
        <v>111</v>
      </c>
      <c r="G99" t="s">
        <v>106</v>
      </c>
      <c r="H99" t="s">
        <v>181</v>
      </c>
    </row>
    <row r="100" spans="1:8" x14ac:dyDescent="0.25">
      <c r="A100">
        <v>99</v>
      </c>
      <c r="B100" t="s">
        <v>109</v>
      </c>
      <c r="C100">
        <v>0</v>
      </c>
      <c r="D100">
        <v>0</v>
      </c>
      <c r="E100" t="s">
        <v>105</v>
      </c>
      <c r="F100" t="s">
        <v>113</v>
      </c>
      <c r="G100" t="s">
        <v>106</v>
      </c>
      <c r="H100" t="s">
        <v>181</v>
      </c>
    </row>
    <row r="101" spans="1:8" x14ac:dyDescent="0.25">
      <c r="A101">
        <v>100</v>
      </c>
      <c r="B101" t="s">
        <v>110</v>
      </c>
      <c r="C101">
        <v>0</v>
      </c>
      <c r="D101">
        <v>0</v>
      </c>
      <c r="E101" t="s">
        <v>105</v>
      </c>
      <c r="F101" t="s">
        <v>114</v>
      </c>
      <c r="G101" t="s">
        <v>106</v>
      </c>
      <c r="H101" t="s">
        <v>181</v>
      </c>
    </row>
    <row r="102" spans="1:8" x14ac:dyDescent="0.25">
      <c r="A102">
        <v>1</v>
      </c>
      <c r="B102" t="s">
        <v>133</v>
      </c>
      <c r="C102">
        <v>1</v>
      </c>
      <c r="D102">
        <v>0</v>
      </c>
      <c r="E102" t="s">
        <v>134</v>
      </c>
      <c r="F102" t="s">
        <v>115</v>
      </c>
      <c r="G102" t="s">
        <v>2</v>
      </c>
      <c r="H102" t="s">
        <v>189</v>
      </c>
    </row>
    <row r="103" spans="1:8" x14ac:dyDescent="0.25">
      <c r="A103">
        <v>2</v>
      </c>
      <c r="B103" t="s">
        <v>135</v>
      </c>
      <c r="C103">
        <v>4</v>
      </c>
      <c r="D103">
        <v>0</v>
      </c>
      <c r="E103" t="s">
        <v>4</v>
      </c>
      <c r="F103" t="s">
        <v>115</v>
      </c>
      <c r="G103" t="s">
        <v>5</v>
      </c>
      <c r="H103" t="s">
        <v>189</v>
      </c>
    </row>
    <row r="104" spans="1:8" x14ac:dyDescent="0.25">
      <c r="A104">
        <v>3</v>
      </c>
      <c r="B104" t="s">
        <v>136</v>
      </c>
      <c r="C104">
        <v>4</v>
      </c>
      <c r="D104">
        <v>0</v>
      </c>
      <c r="E104" t="s">
        <v>13</v>
      </c>
      <c r="F104" t="s">
        <v>115</v>
      </c>
      <c r="G104" t="s">
        <v>14</v>
      </c>
      <c r="H104" t="s">
        <v>189</v>
      </c>
    </row>
    <row r="105" spans="1:8" x14ac:dyDescent="0.25">
      <c r="A105">
        <v>4</v>
      </c>
      <c r="B105" t="s">
        <v>137</v>
      </c>
      <c r="C105">
        <v>4</v>
      </c>
      <c r="D105">
        <v>0</v>
      </c>
      <c r="E105" t="s">
        <v>1</v>
      </c>
      <c r="F105" t="s">
        <v>115</v>
      </c>
      <c r="G105" t="s">
        <v>14</v>
      </c>
      <c r="H105" t="s">
        <v>189</v>
      </c>
    </row>
    <row r="106" spans="1:8" x14ac:dyDescent="0.25">
      <c r="A106">
        <v>5</v>
      </c>
      <c r="B106" t="s">
        <v>138</v>
      </c>
      <c r="C106">
        <v>4</v>
      </c>
      <c r="D106">
        <v>0</v>
      </c>
      <c r="E106" t="s">
        <v>1</v>
      </c>
      <c r="F106" t="s">
        <v>115</v>
      </c>
      <c r="G106" t="s">
        <v>5</v>
      </c>
      <c r="H106" t="s">
        <v>189</v>
      </c>
    </row>
    <row r="107" spans="1:8" x14ac:dyDescent="0.25">
      <c r="A107">
        <v>6</v>
      </c>
      <c r="B107" t="s">
        <v>139</v>
      </c>
      <c r="C107">
        <v>4</v>
      </c>
      <c r="D107">
        <v>0</v>
      </c>
      <c r="E107" t="s">
        <v>1</v>
      </c>
      <c r="F107" t="s">
        <v>115</v>
      </c>
      <c r="G107" t="s">
        <v>8</v>
      </c>
      <c r="H107" t="s">
        <v>189</v>
      </c>
    </row>
    <row r="108" spans="1:8" x14ac:dyDescent="0.25">
      <c r="A108">
        <v>7</v>
      </c>
      <c r="B108" t="s">
        <v>140</v>
      </c>
      <c r="C108">
        <v>4</v>
      </c>
      <c r="D108">
        <v>0</v>
      </c>
      <c r="E108" t="s">
        <v>4</v>
      </c>
      <c r="F108" t="s">
        <v>115</v>
      </c>
      <c r="G108" t="s">
        <v>5</v>
      </c>
      <c r="H108" t="s">
        <v>189</v>
      </c>
    </row>
    <row r="109" spans="1:8" x14ac:dyDescent="0.25">
      <c r="A109">
        <v>8</v>
      </c>
      <c r="B109" t="s">
        <v>141</v>
      </c>
      <c r="C109">
        <v>4</v>
      </c>
      <c r="D109">
        <v>0</v>
      </c>
      <c r="E109" t="s">
        <v>4</v>
      </c>
      <c r="F109" t="s">
        <v>115</v>
      </c>
      <c r="G109" t="s">
        <v>5</v>
      </c>
      <c r="H109" t="s">
        <v>189</v>
      </c>
    </row>
    <row r="110" spans="1:8" x14ac:dyDescent="0.25">
      <c r="A110">
        <v>9</v>
      </c>
      <c r="B110" t="s">
        <v>142</v>
      </c>
      <c r="C110">
        <v>4</v>
      </c>
      <c r="D110">
        <v>0</v>
      </c>
      <c r="E110" t="s">
        <v>1</v>
      </c>
      <c r="F110" t="s">
        <v>115</v>
      </c>
      <c r="G110" t="s">
        <v>8</v>
      </c>
      <c r="H110" t="s">
        <v>189</v>
      </c>
    </row>
    <row r="111" spans="1:8" x14ac:dyDescent="0.25">
      <c r="A111">
        <v>10</v>
      </c>
      <c r="B111" t="s">
        <v>143</v>
      </c>
      <c r="C111">
        <v>4</v>
      </c>
      <c r="D111">
        <v>0</v>
      </c>
      <c r="E111" t="s">
        <v>1</v>
      </c>
      <c r="F111" t="s">
        <v>115</v>
      </c>
      <c r="G111" t="s">
        <v>2</v>
      </c>
      <c r="H111" t="s">
        <v>189</v>
      </c>
    </row>
    <row r="112" spans="1:8" x14ac:dyDescent="0.25">
      <c r="A112">
        <v>11</v>
      </c>
      <c r="B112" t="s">
        <v>144</v>
      </c>
      <c r="C112">
        <v>4</v>
      </c>
      <c r="D112">
        <v>0</v>
      </c>
      <c r="E112" t="s">
        <v>1</v>
      </c>
      <c r="F112" t="s">
        <v>115</v>
      </c>
      <c r="G112" t="s">
        <v>5</v>
      </c>
      <c r="H112" t="s">
        <v>189</v>
      </c>
    </row>
    <row r="113" spans="1:8" x14ac:dyDescent="0.25">
      <c r="A113">
        <v>12</v>
      </c>
      <c r="B113" t="s">
        <v>104</v>
      </c>
      <c r="C113">
        <v>4</v>
      </c>
      <c r="D113">
        <v>0</v>
      </c>
      <c r="E113" t="s">
        <v>105</v>
      </c>
      <c r="F113" t="s">
        <v>115</v>
      </c>
      <c r="G113" t="s">
        <v>5</v>
      </c>
      <c r="H113" t="s">
        <v>189</v>
      </c>
    </row>
  </sheetData>
  <autoFilter ref="A1:G1"/>
  <conditionalFormatting sqref="C2:C1048576">
    <cfRule type="cellIs" dxfId="7" priority="1" operator="equal">
      <formula>0</formula>
    </cfRule>
    <cfRule type="cellIs" dxfId="6" priority="2" operator="greaterThan">
      <formula>4</formula>
    </cfRule>
    <cfRule type="cellIs" dxfId="5" priority="3" operator="equal">
      <formula>4</formula>
    </cfRule>
    <cfRule type="cellIs" dxfId="4" priority="4" operator="less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5" sqref="I25"/>
    </sheetView>
  </sheetViews>
  <sheetFormatPr defaultRowHeight="15" x14ac:dyDescent="0.25"/>
  <cols>
    <col min="1" max="1" width="39" bestFit="1" customWidth="1"/>
    <col min="2" max="2" width="10.5703125" bestFit="1" customWidth="1"/>
    <col min="3" max="3" width="8.5703125" bestFit="1" customWidth="1"/>
    <col min="4" max="4" width="9.140625" bestFit="1" customWidth="1"/>
    <col min="6" max="6" width="10" bestFit="1" customWidth="1"/>
    <col min="7" max="7" width="10.7109375" bestFit="1" customWidth="1"/>
    <col min="8" max="8" width="10.85546875" bestFit="1" customWidth="1"/>
    <col min="10" max="10" width="9.140625" style="6"/>
  </cols>
  <sheetData>
    <row r="1" spans="1:10" x14ac:dyDescent="0.25">
      <c r="A1" s="1" t="s">
        <v>130</v>
      </c>
      <c r="B1" s="4" t="s">
        <v>199</v>
      </c>
      <c r="C1" s="4" t="s">
        <v>200</v>
      </c>
      <c r="D1" s="1" t="s">
        <v>201</v>
      </c>
      <c r="E1" s="1" t="s">
        <v>145</v>
      </c>
      <c r="F1" s="1" t="s">
        <v>127</v>
      </c>
      <c r="G1" s="1" t="s">
        <v>150</v>
      </c>
      <c r="H1" s="1" t="s">
        <v>151</v>
      </c>
      <c r="I1" s="1" t="s">
        <v>194</v>
      </c>
      <c r="J1" s="1" t="s">
        <v>197</v>
      </c>
    </row>
    <row r="2" spans="1:10" x14ac:dyDescent="0.25">
      <c r="A2" s="1" t="s">
        <v>146</v>
      </c>
      <c r="B2" s="2">
        <f>IFERROR(COUNTIFS(Cards!$H:$H,$A2,Cards!$C:$C,"&gt;0")/COUNTIF(Cards!$H:$H,$A2),0)</f>
        <v>0</v>
      </c>
      <c r="C2" s="2">
        <f>IFERROR(SUMIF(Cards!$H:$H,$A2,Cards!$C:$C)/COUNTIF(Cards!$H:$H,$A2)/4,0)</f>
        <v>0</v>
      </c>
      <c r="D2" s="2">
        <f>IFERROR(COUNTIFS(Cards!$H:$H,$A2,Cards!$C:$C,"&gt;=4")/COUNTIF(Cards!$H:$H,$A2),0)</f>
        <v>0</v>
      </c>
      <c r="E2" t="s">
        <v>149</v>
      </c>
      <c r="F2" t="s">
        <v>160</v>
      </c>
      <c r="G2" s="5">
        <v>41244</v>
      </c>
      <c r="H2" s="5">
        <v>41674</v>
      </c>
    </row>
    <row r="3" spans="1:10" x14ac:dyDescent="0.25">
      <c r="A3" s="1" t="s">
        <v>147</v>
      </c>
      <c r="B3" s="2">
        <f>IFERROR(COUNTIFS(Cards!$H:$H,$A3,Cards!$C:$C,"&gt;0")/COUNTIF(Cards!$H:$H,$A3),0)</f>
        <v>0</v>
      </c>
      <c r="C3" s="2">
        <f>IFERROR(SUMIF(Cards!$H:$H,$A3,Cards!$C:$C)/COUNTIF(Cards!$H:$H,$A3)/4,0)</f>
        <v>0</v>
      </c>
      <c r="D3" s="2">
        <f>IFERROR(COUNTIFS(Cards!$H:$H,$A3,Cards!$C:$C,"&gt;=4")/COUNTIF(Cards!$H:$H,$A3),0)</f>
        <v>0</v>
      </c>
      <c r="E3" t="s">
        <v>149</v>
      </c>
      <c r="F3" t="s">
        <v>160</v>
      </c>
      <c r="G3" s="5">
        <v>41335</v>
      </c>
      <c r="H3" s="5">
        <v>41845</v>
      </c>
    </row>
    <row r="4" spans="1:10" x14ac:dyDescent="0.25">
      <c r="A4" s="1" t="s">
        <v>148</v>
      </c>
      <c r="B4" s="2">
        <f>IFERROR(COUNTIFS(Cards!$H:$H,$A4,Cards!$C:$C,"&gt;0")/COUNTIF(Cards!$H:$H,$A4),0)</f>
        <v>0</v>
      </c>
      <c r="C4" s="2">
        <f>IFERROR(SUMIF(Cards!$H:$H,$A4,Cards!$C:$C)/COUNTIF(Cards!$H:$H,$A4)/4,0)</f>
        <v>0</v>
      </c>
      <c r="D4" s="2">
        <f>IFERROR(COUNTIFS(Cards!$H:$H,$A4,Cards!$C:$C,"&gt;=4")/COUNTIF(Cards!$H:$H,$A4),0)</f>
        <v>0</v>
      </c>
      <c r="E4" t="s">
        <v>149</v>
      </c>
      <c r="F4" t="s">
        <v>160</v>
      </c>
      <c r="G4" s="5">
        <v>41419</v>
      </c>
      <c r="H4" s="5">
        <v>41845</v>
      </c>
    </row>
    <row r="5" spans="1:10" x14ac:dyDescent="0.25">
      <c r="A5" s="1" t="s">
        <v>152</v>
      </c>
      <c r="B5" s="2">
        <f>IFERROR(COUNTIFS(Cards!$H:$H,$A5,Cards!$C:$C,"&gt;0")/COUNTIF(Cards!$H:$H,$A5),0)</f>
        <v>0</v>
      </c>
      <c r="C5" s="2">
        <f>IFERROR(SUMIF(Cards!$H:$H,$A5,Cards!$C:$C)/COUNTIF(Cards!$H:$H,$A5)/4,0)</f>
        <v>0</v>
      </c>
      <c r="D5" s="2">
        <f>IFERROR(COUNTIFS(Cards!$H:$H,$A5,Cards!$C:$C,"&gt;=4")/COUNTIF(Cards!$H:$H,$A5),0)</f>
        <v>0</v>
      </c>
      <c r="E5" t="s">
        <v>157</v>
      </c>
      <c r="F5" t="s">
        <v>160</v>
      </c>
      <c r="G5" s="5">
        <v>41894</v>
      </c>
      <c r="H5" s="5">
        <v>42048</v>
      </c>
      <c r="I5" t="s">
        <v>198</v>
      </c>
      <c r="J5" s="6">
        <v>81</v>
      </c>
    </row>
    <row r="6" spans="1:10" x14ac:dyDescent="0.25">
      <c r="A6" s="1" t="s">
        <v>153</v>
      </c>
      <c r="B6" s="2">
        <f>IFERROR(COUNTIFS(Cards!$H:$H,$A6,Cards!$C:$C,"&gt;0")/COUNTIF(Cards!$H:$H,$A6),0)</f>
        <v>0</v>
      </c>
      <c r="C6" s="2">
        <f>IFERROR(SUMIF(Cards!$H:$H,$A6,Cards!$C:$C)/COUNTIF(Cards!$H:$H,$A6)/4,0)</f>
        <v>0</v>
      </c>
      <c r="D6" s="2">
        <f>IFERROR(COUNTIFS(Cards!$H:$H,$A6,Cards!$C:$C,"&gt;=4")/COUNTIF(Cards!$H:$H,$A6),0)</f>
        <v>0</v>
      </c>
      <c r="E6" t="s">
        <v>157</v>
      </c>
      <c r="F6" t="s">
        <v>160</v>
      </c>
      <c r="G6" s="5">
        <v>41992</v>
      </c>
      <c r="H6" s="5">
        <v>42048</v>
      </c>
      <c r="I6" t="s">
        <v>196</v>
      </c>
      <c r="J6" s="6">
        <v>106.36</v>
      </c>
    </row>
    <row r="7" spans="1:10" x14ac:dyDescent="0.25">
      <c r="A7" s="1" t="s">
        <v>154</v>
      </c>
      <c r="B7" s="2">
        <f>IFERROR(COUNTIFS(Cards!$H:$H,$A7,Cards!$C:$C,"&gt;0")/COUNTIF(Cards!$H:$H,$A7),0)</f>
        <v>0</v>
      </c>
      <c r="C7" s="2">
        <f>IFERROR(SUMIF(Cards!$H:$H,$A7,Cards!$C:$C)/COUNTIF(Cards!$H:$H,$A7)/4,0)</f>
        <v>0</v>
      </c>
      <c r="D7" s="2">
        <f>IFERROR(COUNTIFS(Cards!$H:$H,$A7,Cards!$C:$C,"&gt;=4")/COUNTIF(Cards!$H:$H,$A7),0)</f>
        <v>0</v>
      </c>
      <c r="E7" t="s">
        <v>157</v>
      </c>
      <c r="F7" t="s">
        <v>160</v>
      </c>
      <c r="G7" s="5">
        <v>42104</v>
      </c>
      <c r="H7" s="5">
        <v>42118</v>
      </c>
      <c r="I7" t="s">
        <v>198</v>
      </c>
      <c r="J7" s="6">
        <v>81</v>
      </c>
    </row>
    <row r="8" spans="1:10" x14ac:dyDescent="0.25">
      <c r="A8" s="1" t="s">
        <v>155</v>
      </c>
      <c r="B8" s="2">
        <f>IFERROR(COUNTIFS(Cards!$H:$H,$A8,Cards!$C:$C,"&gt;0")/COUNTIF(Cards!$H:$H,$A8),0)</f>
        <v>0</v>
      </c>
      <c r="C8" s="2">
        <f>IFERROR(SUMIF(Cards!$H:$H,$A8,Cards!$C:$C)/COUNTIF(Cards!$H:$H,$A8)/4,0)</f>
        <v>0</v>
      </c>
      <c r="D8" s="2">
        <f>IFERROR(COUNTIFS(Cards!$H:$H,$A8,Cards!$C:$C,"&gt;=4")/COUNTIF(Cards!$H:$H,$A8),0)</f>
        <v>0</v>
      </c>
      <c r="E8" t="s">
        <v>157</v>
      </c>
      <c r="F8" t="s">
        <v>160</v>
      </c>
      <c r="G8" s="5"/>
      <c r="H8" s="5">
        <v>42209</v>
      </c>
      <c r="I8" t="s">
        <v>195</v>
      </c>
      <c r="J8" s="6">
        <v>39.92</v>
      </c>
    </row>
    <row r="9" spans="1:10" x14ac:dyDescent="0.25">
      <c r="A9" s="1" t="s">
        <v>156</v>
      </c>
      <c r="B9" s="2">
        <f>IFERROR(COUNTIFS(Cards!$H:$H,$A9,Cards!$C:$C,"&gt;0")/COUNTIF(Cards!$H:$H,$A9),0)</f>
        <v>0</v>
      </c>
      <c r="C9" s="2">
        <f>IFERROR(SUMIF(Cards!$H:$H,$A9,Cards!$C:$C)/COUNTIF(Cards!$H:$H,$A9)/4,0)</f>
        <v>0</v>
      </c>
      <c r="D9" s="2">
        <f>IFERROR(COUNTIFS(Cards!$H:$H,$A9,Cards!$C:$C,"&gt;=4")/COUNTIF(Cards!$H:$H,$A9),0)</f>
        <v>0</v>
      </c>
      <c r="E9" t="s">
        <v>157</v>
      </c>
      <c r="F9" t="s">
        <v>161</v>
      </c>
      <c r="H9" s="5">
        <v>42215</v>
      </c>
    </row>
    <row r="10" spans="1:10" x14ac:dyDescent="0.25">
      <c r="A10" s="1" t="s">
        <v>169</v>
      </c>
      <c r="B10" s="2">
        <f>IFERROR(COUNTIFS(Cards!$H:$H,$A10,Cards!$C:$C,"&gt;0")/COUNTIF(Cards!$H:$H,$A10),0)</f>
        <v>0</v>
      </c>
      <c r="C10" s="2">
        <f>IFERROR(SUMIF(Cards!$H:$H,$A10,Cards!$C:$C)/COUNTIF(Cards!$H:$H,$A10)/4,0)</f>
        <v>0</v>
      </c>
      <c r="D10" s="2">
        <f>IFERROR(COUNTIFS(Cards!$H:$H,$A10,Cards!$C:$C,"&gt;=4")/COUNTIF(Cards!$H:$H,$A10),0)</f>
        <v>0</v>
      </c>
      <c r="E10" t="s">
        <v>173</v>
      </c>
      <c r="F10" t="s">
        <v>160</v>
      </c>
      <c r="H10" s="5">
        <v>42272</v>
      </c>
      <c r="I10" t="s">
        <v>195</v>
      </c>
      <c r="J10" s="6">
        <v>74.61</v>
      </c>
    </row>
    <row r="11" spans="1:10" x14ac:dyDescent="0.25">
      <c r="A11" s="1" t="s">
        <v>170</v>
      </c>
      <c r="B11" s="2">
        <f>IFERROR(COUNTIFS(Cards!$H:$H,$A11,Cards!$C:$C,"&gt;0")/COUNTIF(Cards!$H:$H,$A11),0)</f>
        <v>0</v>
      </c>
      <c r="C11" s="2">
        <f>IFERROR(SUMIF(Cards!$H:$H,$A11,Cards!$C:$C)/COUNTIF(Cards!$H:$H,$A11)/4,0)</f>
        <v>0</v>
      </c>
      <c r="D11" s="2">
        <f>IFERROR(COUNTIFS(Cards!$H:$H,$A11,Cards!$C:$C,"&gt;=4")/COUNTIF(Cards!$H:$H,$A11),0)</f>
        <v>0</v>
      </c>
      <c r="E11" t="s">
        <v>173</v>
      </c>
      <c r="F11" t="s">
        <v>160</v>
      </c>
      <c r="H11" s="5">
        <v>42349</v>
      </c>
      <c r="I11" t="s">
        <v>195</v>
      </c>
      <c r="J11" s="6">
        <v>92.74</v>
      </c>
    </row>
    <row r="12" spans="1:10" x14ac:dyDescent="0.25">
      <c r="A12" s="1" t="s">
        <v>171</v>
      </c>
      <c r="B12" s="2">
        <f>IFERROR(COUNTIFS(Cards!$H:$H,$A12,Cards!$C:$C,"&gt;0")/COUNTIF(Cards!$H:$H,$A12),0)</f>
        <v>0</v>
      </c>
      <c r="C12" s="2">
        <f>IFERROR(SUMIF(Cards!$H:$H,$A12,Cards!$C:$C)/COUNTIF(Cards!$H:$H,$A12)/4,0)</f>
        <v>0</v>
      </c>
      <c r="D12" s="2">
        <f>IFERROR(COUNTIFS(Cards!$H:$H,$A12,Cards!$C:$C,"&gt;=4")/COUNTIF(Cards!$H:$H,$A12),0)</f>
        <v>0</v>
      </c>
      <c r="E12" t="s">
        <v>173</v>
      </c>
      <c r="F12" t="s">
        <v>160</v>
      </c>
      <c r="H12" s="5">
        <v>42440</v>
      </c>
      <c r="I12" t="s">
        <v>198</v>
      </c>
      <c r="J12" s="6">
        <v>83</v>
      </c>
    </row>
    <row r="13" spans="1:10" x14ac:dyDescent="0.25">
      <c r="A13" s="1" t="s">
        <v>172</v>
      </c>
      <c r="B13" s="2">
        <f>IFERROR(COUNTIFS(Cards!$H:$H,$A13,Cards!$C:$C,"&gt;0")/COUNTIF(Cards!$H:$H,$A13),0)</f>
        <v>0</v>
      </c>
      <c r="C13" s="2">
        <f>IFERROR(SUMIF(Cards!$H:$H,$A13,Cards!$C:$C)/COUNTIF(Cards!$H:$H,$A13)/4,0)</f>
        <v>0</v>
      </c>
      <c r="D13" s="2">
        <f>IFERROR(COUNTIFS(Cards!$H:$H,$A13,Cards!$C:$C,"&gt;=4")/COUNTIF(Cards!$H:$H,$A13),0)</f>
        <v>0</v>
      </c>
      <c r="E13" t="s">
        <v>173</v>
      </c>
      <c r="F13" t="s">
        <v>160</v>
      </c>
      <c r="H13" s="5">
        <v>42552</v>
      </c>
      <c r="I13" t="s">
        <v>198</v>
      </c>
      <c r="J13" s="6">
        <v>83</v>
      </c>
    </row>
    <row r="14" spans="1:10" x14ac:dyDescent="0.25">
      <c r="A14" s="1" t="s">
        <v>180</v>
      </c>
      <c r="B14" s="2">
        <f>IFERROR(COUNTIFS(Cards!$H:$H,$A14,Cards!$C:$C,"&gt;0")/COUNTIF(Cards!$H:$H,$A14),0)</f>
        <v>0</v>
      </c>
      <c r="C14" s="2">
        <f>IFERROR(SUMIF(Cards!$H:$H,$A14,Cards!$C:$C)/COUNTIF(Cards!$H:$H,$A14)/4,0)</f>
        <v>0</v>
      </c>
      <c r="D14" s="2">
        <f>IFERROR(COUNTIFS(Cards!$H:$H,$A14,Cards!$C:$C,"&gt;=4")/COUNTIF(Cards!$H:$H,$A14),0)</f>
        <v>0</v>
      </c>
      <c r="E14" t="s">
        <v>173</v>
      </c>
      <c r="F14" t="s">
        <v>161</v>
      </c>
      <c r="H14" s="5">
        <v>42580</v>
      </c>
      <c r="I14" t="s">
        <v>195</v>
      </c>
      <c r="J14" s="6">
        <v>25.95</v>
      </c>
    </row>
    <row r="15" spans="1:10" x14ac:dyDescent="0.25">
      <c r="A15" s="1" t="s">
        <v>181</v>
      </c>
      <c r="B15" s="2">
        <f>IFERROR(COUNTIFS(Cards!$H:$H,$A15,Cards!$C:$C,"&gt;0")/COUNTIF(Cards!$H:$H,$A15),0)</f>
        <v>0.25</v>
      </c>
      <c r="C15" s="2">
        <f>IFERROR(SUMIF(Cards!$H:$H,$A15,Cards!$C:$C)/COUNTIF(Cards!$H:$H,$A15)/4,0)</f>
        <v>7.4999999999999997E-2</v>
      </c>
      <c r="D15" s="2">
        <f>IFERROR(COUNTIFS(Cards!$H:$H,$A15,Cards!$C:$C,"&gt;=4")/COUNTIF(Cards!$H:$H,$A15),0)</f>
        <v>0</v>
      </c>
      <c r="E15" t="s">
        <v>191</v>
      </c>
      <c r="F15" t="s">
        <v>160</v>
      </c>
      <c r="H15" s="5">
        <v>42622</v>
      </c>
      <c r="I15" t="s">
        <v>198</v>
      </c>
      <c r="J15" s="6">
        <v>83</v>
      </c>
    </row>
    <row r="16" spans="1:10" x14ac:dyDescent="0.25">
      <c r="A16" s="1" t="s">
        <v>182</v>
      </c>
      <c r="B16" s="2">
        <f>IFERROR(COUNTIFS(Cards!$H:$H,$A16,Cards!$C:$C,"&gt;0")/COUNTIF(Cards!$H:$H,$A16),0)</f>
        <v>0</v>
      </c>
      <c r="C16" s="2">
        <f>IFERROR(SUMIF(Cards!$H:$H,$A16,Cards!$C:$C)/COUNTIF(Cards!$H:$H,$A16)/4,0)</f>
        <v>0</v>
      </c>
      <c r="D16" s="2">
        <f>IFERROR(COUNTIFS(Cards!$H:$H,$A16,Cards!$C:$C,"&gt;=4")/COUNTIF(Cards!$H:$H,$A16),0)</f>
        <v>0</v>
      </c>
      <c r="E16" t="s">
        <v>191</v>
      </c>
      <c r="F16" t="s">
        <v>160</v>
      </c>
      <c r="H16" s="5">
        <v>42713</v>
      </c>
      <c r="I16" t="s">
        <v>198</v>
      </c>
      <c r="J16" s="6">
        <v>85</v>
      </c>
    </row>
    <row r="17" spans="1:10" x14ac:dyDescent="0.25">
      <c r="A17" s="1" t="s">
        <v>190</v>
      </c>
      <c r="B17" s="2">
        <f>IFERROR(COUNTIFS(Cards!$H:$H,$A17,Cards!$C:$C,"&gt;0")/COUNTIF(Cards!$H:$H,$A17),0)</f>
        <v>0</v>
      </c>
      <c r="C17" s="2">
        <f>IFERROR(SUMIF(Cards!$H:$H,$A17,Cards!$C:$C)/COUNTIF(Cards!$H:$H,$A17)/4,0)</f>
        <v>0</v>
      </c>
      <c r="D17" s="2">
        <f>IFERROR(COUNTIFS(Cards!$H:$H,$A17,Cards!$C:$C,"&gt;=4")/COUNTIF(Cards!$H:$H,$A17),0)</f>
        <v>0</v>
      </c>
      <c r="E17" t="s">
        <v>191</v>
      </c>
      <c r="F17" t="s">
        <v>161</v>
      </c>
      <c r="H17" s="5">
        <v>42776</v>
      </c>
    </row>
    <row r="18" spans="1:10" x14ac:dyDescent="0.25">
      <c r="A18" s="1" t="s">
        <v>183</v>
      </c>
      <c r="B18" s="2">
        <f>IFERROR(COUNTIFS(Cards!$H:$H,$A18,Cards!$C:$C,"&gt;0")/COUNTIF(Cards!$H:$H,$A18),0)</f>
        <v>0</v>
      </c>
      <c r="C18" s="2">
        <f>IFERROR(SUMIF(Cards!$H:$H,$A18,Cards!$C:$C)/COUNTIF(Cards!$H:$H,$A18)/4,0)</f>
        <v>0</v>
      </c>
      <c r="D18" s="2">
        <f>IFERROR(COUNTIFS(Cards!$H:$H,$A18,Cards!$C:$C,"&gt;=4")/COUNTIF(Cards!$H:$H,$A18),0)</f>
        <v>0</v>
      </c>
      <c r="E18" t="s">
        <v>191</v>
      </c>
      <c r="F18" t="s">
        <v>160</v>
      </c>
      <c r="H18" s="5">
        <v>42804</v>
      </c>
      <c r="I18" t="s">
        <v>198</v>
      </c>
      <c r="J18" s="6">
        <v>85</v>
      </c>
    </row>
    <row r="19" spans="1:10" x14ac:dyDescent="0.25">
      <c r="A19" s="1" t="s">
        <v>175</v>
      </c>
      <c r="B19" s="2">
        <f>IFERROR(COUNTIFS(Cards!$H:$H,$A19,Cards!$C:$C,"&gt;0")/COUNTIF(Cards!$H:$H,$A19),0)</f>
        <v>0</v>
      </c>
      <c r="C19" s="2">
        <f>IFERROR(SUMIF(Cards!$H:$H,$A19,Cards!$C:$C)/COUNTIF(Cards!$H:$H,$A19)/4,0)</f>
        <v>0</v>
      </c>
      <c r="D19" s="2">
        <f>IFERROR(COUNTIFS(Cards!$H:$H,$A19,Cards!$C:$C,"&gt;=4")/COUNTIF(Cards!$H:$H,$A19),0)</f>
        <v>0</v>
      </c>
      <c r="E19" t="s">
        <v>173</v>
      </c>
      <c r="F19" t="s">
        <v>162</v>
      </c>
    </row>
    <row r="20" spans="1:10" x14ac:dyDescent="0.25">
      <c r="A20" s="1" t="s">
        <v>174</v>
      </c>
      <c r="B20" s="2">
        <f>IFERROR(COUNTIFS(Cards!$H:$H,$A20,Cards!$C:$C,"&gt;0")/COUNTIF(Cards!$H:$H,$A20),0)</f>
        <v>0</v>
      </c>
      <c r="C20" s="2">
        <f>IFERROR(SUMIF(Cards!$H:$H,$A20,Cards!$C:$C)/COUNTIF(Cards!$H:$H,$A20)/4,0)</f>
        <v>0</v>
      </c>
      <c r="D20" s="2">
        <f>IFERROR(COUNTIFS(Cards!$H:$H,$A20,Cards!$C:$C,"&gt;=4")/COUNTIF(Cards!$H:$H,$A20),0)</f>
        <v>0</v>
      </c>
      <c r="E20" t="s">
        <v>173</v>
      </c>
      <c r="F20" t="s">
        <v>162</v>
      </c>
    </row>
    <row r="21" spans="1:10" x14ac:dyDescent="0.25">
      <c r="A21" s="1" t="s">
        <v>176</v>
      </c>
      <c r="B21" s="2">
        <f>IFERROR(COUNTIFS(Cards!$H:$H,$A21,Cards!$C:$C,"&gt;0")/COUNTIF(Cards!$H:$H,$A21),0)</f>
        <v>0</v>
      </c>
      <c r="C21" s="2">
        <f>IFERROR(SUMIF(Cards!$H:$H,$A21,Cards!$C:$C)/COUNTIF(Cards!$H:$H,$A21)/4,0)</f>
        <v>0</v>
      </c>
      <c r="D21" s="2">
        <f>IFERROR(COUNTIFS(Cards!$H:$H,$A21,Cards!$C:$C,"&gt;=4")/COUNTIF(Cards!$H:$H,$A21),0)</f>
        <v>0</v>
      </c>
      <c r="E21" t="s">
        <v>173</v>
      </c>
      <c r="F21" t="s">
        <v>162</v>
      </c>
    </row>
    <row r="22" spans="1:10" x14ac:dyDescent="0.25">
      <c r="A22" s="1" t="s">
        <v>178</v>
      </c>
      <c r="B22" s="2">
        <f>IFERROR(COUNTIFS(Cards!$H:$H,$A22,Cards!$C:$C,"&gt;0")/COUNTIF(Cards!$H:$H,$A22),0)</f>
        <v>0</v>
      </c>
      <c r="C22" s="2">
        <f>IFERROR(SUMIF(Cards!$H:$H,$A22,Cards!$C:$C)/COUNTIF(Cards!$H:$H,$A22)/4,0)</f>
        <v>0</v>
      </c>
      <c r="D22" s="2">
        <f>IFERROR(COUNTIFS(Cards!$H:$H,$A22,Cards!$C:$C,"&gt;=4")/COUNTIF(Cards!$H:$H,$A22),0)</f>
        <v>0</v>
      </c>
      <c r="E22" t="s">
        <v>173</v>
      </c>
      <c r="F22" t="s">
        <v>162</v>
      </c>
    </row>
    <row r="23" spans="1:10" x14ac:dyDescent="0.25">
      <c r="A23" s="1" t="s">
        <v>179</v>
      </c>
      <c r="B23" s="2">
        <f>IFERROR(COUNTIFS(Cards!$H:$H,$A23,Cards!$C:$C,"&gt;0")/COUNTIF(Cards!$H:$H,$A23),0)</f>
        <v>0</v>
      </c>
      <c r="C23" s="2">
        <f>IFERROR(SUMIF(Cards!$H:$H,$A23,Cards!$C:$C)/COUNTIF(Cards!$H:$H,$A23)/4,0)</f>
        <v>0</v>
      </c>
      <c r="D23" s="2">
        <f>IFERROR(COUNTIFS(Cards!$H:$H,$A23,Cards!$C:$C,"&gt;=4")/COUNTIF(Cards!$H:$H,$A23),0)</f>
        <v>0</v>
      </c>
      <c r="E23" t="s">
        <v>173</v>
      </c>
      <c r="F23" t="s">
        <v>162</v>
      </c>
    </row>
    <row r="24" spans="1:10" x14ac:dyDescent="0.25">
      <c r="A24" s="1" t="s">
        <v>177</v>
      </c>
      <c r="B24" s="2">
        <f>IFERROR(COUNTIFS(Cards!$H:$H,$A24,Cards!$C:$C,"&gt;0")/COUNTIF(Cards!$H:$H,$A24),0)</f>
        <v>0</v>
      </c>
      <c r="C24" s="2">
        <f>IFERROR(SUMIF(Cards!$H:$H,$A24,Cards!$C:$C)/COUNTIF(Cards!$H:$H,$A24)/4,0)</f>
        <v>0</v>
      </c>
      <c r="D24" s="2">
        <f>IFERROR(COUNTIFS(Cards!$H:$H,$A24,Cards!$C:$C,"&gt;=4")/COUNTIF(Cards!$H:$H,$A24),0)</f>
        <v>0</v>
      </c>
      <c r="E24" t="s">
        <v>173</v>
      </c>
      <c r="F24" t="s">
        <v>162</v>
      </c>
    </row>
    <row r="25" spans="1:10" x14ac:dyDescent="0.25">
      <c r="A25" s="1" t="s">
        <v>158</v>
      </c>
      <c r="B25" s="2">
        <f>IFERROR(COUNTIFS(Cards!$H:$H,$A25,Cards!$C:$C,"&gt;0")/COUNTIF(Cards!$H:$H,$A25),0)</f>
        <v>0</v>
      </c>
      <c r="C25" s="2">
        <f>IFERROR(SUMIF(Cards!$H:$H,$A25,Cards!$C:$C)/COUNTIF(Cards!$H:$H,$A25)/4,0)</f>
        <v>0</v>
      </c>
      <c r="D25" s="2">
        <f>IFERROR(COUNTIFS(Cards!$H:$H,$A25,Cards!$C:$C,"&gt;=4")/COUNTIF(Cards!$H:$H,$A25),0)</f>
        <v>0</v>
      </c>
      <c r="E25" t="s">
        <v>157</v>
      </c>
      <c r="F25" t="s">
        <v>162</v>
      </c>
    </row>
    <row r="26" spans="1:10" x14ac:dyDescent="0.25">
      <c r="A26" s="1" t="s">
        <v>159</v>
      </c>
      <c r="B26" s="2">
        <f>IFERROR(COUNTIFS(Cards!$H:$H,$A26,Cards!$C:$C,"&gt;0")/COUNTIF(Cards!$H:$H,$A26),0)</f>
        <v>0</v>
      </c>
      <c r="C26" s="2">
        <f>IFERROR(SUMIF(Cards!$H:$H,$A26,Cards!$C:$C)/COUNTIF(Cards!$H:$H,$A26)/4,0)</f>
        <v>0</v>
      </c>
      <c r="D26" s="2">
        <f>IFERROR(COUNTIFS(Cards!$H:$H,$A26,Cards!$C:$C,"&gt;=4")/COUNTIF(Cards!$H:$H,$A26),0)</f>
        <v>0</v>
      </c>
      <c r="E26" t="s">
        <v>157</v>
      </c>
      <c r="F26" t="s">
        <v>162</v>
      </c>
    </row>
    <row r="27" spans="1:10" x14ac:dyDescent="0.25">
      <c r="A27" s="1" t="s">
        <v>184</v>
      </c>
      <c r="B27" s="2">
        <f>IFERROR(COUNTIFS(Cards!$H:$H,$A27,Cards!$C:$C,"&gt;0")/COUNTIF(Cards!$H:$H,$A27),0)</f>
        <v>0</v>
      </c>
      <c r="C27" s="2">
        <f>IFERROR(SUMIF(Cards!$H:$H,$A27,Cards!$C:$C)/COUNTIF(Cards!$H:$H,$A27)/4,0)</f>
        <v>0</v>
      </c>
      <c r="D27" s="2">
        <f>IFERROR(COUNTIFS(Cards!$H:$H,$A27,Cards!$C:$C,"&gt;=4")/COUNTIF(Cards!$H:$H,$A27),0)</f>
        <v>0</v>
      </c>
      <c r="E27" t="s">
        <v>191</v>
      </c>
      <c r="F27" t="s">
        <v>160</v>
      </c>
    </row>
    <row r="28" spans="1:10" x14ac:dyDescent="0.25">
      <c r="A28" s="1" t="s">
        <v>185</v>
      </c>
      <c r="B28" s="2">
        <f>IFERROR(COUNTIFS(Cards!$H:$H,$A28,Cards!$C:$C,"&gt;0")/COUNTIF(Cards!$H:$H,$A28),0)</f>
        <v>0</v>
      </c>
      <c r="C28" s="2">
        <f>IFERROR(SUMIF(Cards!$H:$H,$A28,Cards!$C:$C)/COUNTIF(Cards!$H:$H,$A28)/4,0)</f>
        <v>0</v>
      </c>
      <c r="D28" s="2">
        <f>IFERROR(COUNTIFS(Cards!$H:$H,$A28,Cards!$C:$C,"&gt;=4")/COUNTIF(Cards!$H:$H,$A28),0)</f>
        <v>0</v>
      </c>
      <c r="E28" t="s">
        <v>191</v>
      </c>
      <c r="F28" t="s">
        <v>162</v>
      </c>
    </row>
    <row r="29" spans="1:10" x14ac:dyDescent="0.25">
      <c r="A29" s="1" t="s">
        <v>187</v>
      </c>
      <c r="B29" s="2">
        <f>IFERROR(COUNTIFS(Cards!$H:$H,$A29,Cards!$C:$C,"&gt;0")/COUNTIF(Cards!$H:$H,$A29),0)</f>
        <v>0</v>
      </c>
      <c r="C29" s="2">
        <f>IFERROR(SUMIF(Cards!$H:$H,$A29,Cards!$C:$C)/COUNTIF(Cards!$H:$H,$A29)/4,0)</f>
        <v>0</v>
      </c>
      <c r="D29" s="2">
        <f>IFERROR(COUNTIFS(Cards!$H:$H,$A29,Cards!$C:$C,"&gt;=4")/COUNTIF(Cards!$H:$H,$A29),0)</f>
        <v>0</v>
      </c>
      <c r="E29" t="s">
        <v>191</v>
      </c>
      <c r="F29" t="s">
        <v>162</v>
      </c>
    </row>
    <row r="30" spans="1:10" x14ac:dyDescent="0.25">
      <c r="A30" s="1" t="s">
        <v>186</v>
      </c>
      <c r="B30" s="2">
        <f>IFERROR(COUNTIFS(Cards!$H:$H,$A30,Cards!$C:$C,"&gt;0")/COUNTIF(Cards!$H:$H,$A30),0)</f>
        <v>0</v>
      </c>
      <c r="C30" s="2">
        <f>IFERROR(SUMIF(Cards!$H:$H,$A30,Cards!$C:$C)/COUNTIF(Cards!$H:$H,$A30)/4,0)</f>
        <v>0</v>
      </c>
      <c r="D30" s="2">
        <f>IFERROR(COUNTIFS(Cards!$H:$H,$A30,Cards!$C:$C,"&gt;=4")/COUNTIF(Cards!$H:$H,$A30),0)</f>
        <v>0</v>
      </c>
      <c r="E30" t="s">
        <v>191</v>
      </c>
      <c r="F30" t="s">
        <v>162</v>
      </c>
    </row>
    <row r="31" spans="1:10" x14ac:dyDescent="0.25">
      <c r="A31" s="1" t="s">
        <v>188</v>
      </c>
      <c r="B31" s="2">
        <f>IFERROR(COUNTIFS(Cards!$H:$H,$A31,Cards!$C:$C,"&gt;0")/COUNTIF(Cards!$H:$H,$A31),0)</f>
        <v>0</v>
      </c>
      <c r="C31" s="2">
        <f>IFERROR(SUMIF(Cards!$H:$H,$A31,Cards!$C:$C)/COUNTIF(Cards!$H:$H,$A31)/4,0)</f>
        <v>0</v>
      </c>
      <c r="D31" s="2">
        <f>IFERROR(COUNTIFS(Cards!$H:$H,$A31,Cards!$C:$C,"&gt;=4")/COUNTIF(Cards!$H:$H,$A31),0)</f>
        <v>0</v>
      </c>
      <c r="E31" t="s">
        <v>191</v>
      </c>
      <c r="F31" t="s">
        <v>162</v>
      </c>
    </row>
    <row r="32" spans="1:10" x14ac:dyDescent="0.25">
      <c r="A32" s="1" t="s">
        <v>189</v>
      </c>
      <c r="B32" s="2">
        <f>IFERROR(COUNTIFS(Cards!$H:$H,$A32,Cards!$C:$C,"&gt;0")/COUNTIF(Cards!$H:$H,$A32),0)</f>
        <v>1</v>
      </c>
      <c r="C32" s="2">
        <f>IFERROR(SUMIF(Cards!$H:$H,$A32,Cards!$C:$C)/COUNTIF(Cards!$H:$H,$A32)/4,0)</f>
        <v>0.9375</v>
      </c>
      <c r="D32" s="2">
        <f>IFERROR(COUNTIFS(Cards!$H:$H,$A32,Cards!$C:$C,"&gt;=4")/COUNTIF(Cards!$H:$H,$A32),0)</f>
        <v>0.91666666666666663</v>
      </c>
      <c r="E32" t="s">
        <v>191</v>
      </c>
      <c r="F32" t="s">
        <v>162</v>
      </c>
    </row>
    <row r="33" spans="1:6" x14ac:dyDescent="0.25">
      <c r="A33" s="1" t="s">
        <v>163</v>
      </c>
      <c r="B33" s="2">
        <f>IFERROR(COUNTIFS(Cards!$H:$H,$A33,Cards!$C:$C,"&gt;0")/COUNTIF(Cards!$H:$H,$A33),0)</f>
        <v>0</v>
      </c>
      <c r="C33" s="2">
        <f>IFERROR(SUMIF(Cards!$H:$H,$A33,Cards!$C:$C)/COUNTIF(Cards!$H:$H,$A33)/4,0)</f>
        <v>0</v>
      </c>
      <c r="D33" s="2">
        <f>IFERROR(COUNTIFS(Cards!$H:$H,$A33,Cards!$C:$C,"&gt;=4")/COUNTIF(Cards!$H:$H,$A33),0)</f>
        <v>0</v>
      </c>
      <c r="E33" t="s">
        <v>149</v>
      </c>
      <c r="F33" t="s">
        <v>162</v>
      </c>
    </row>
    <row r="34" spans="1:6" x14ac:dyDescent="0.25">
      <c r="A34" s="1" t="s">
        <v>168</v>
      </c>
      <c r="B34" s="2">
        <f>IFERROR(COUNTIFS(Cards!$H:$H,$A34,Cards!$C:$C,"&gt;0")/COUNTIF(Cards!$H:$H,$A34),0)</f>
        <v>0</v>
      </c>
      <c r="C34" s="2">
        <f>IFERROR(SUMIF(Cards!$H:$H,$A34,Cards!$C:$C)/COUNTIF(Cards!$H:$H,$A34)/4,0)</f>
        <v>0</v>
      </c>
      <c r="D34" s="2">
        <f>IFERROR(COUNTIFS(Cards!$H:$H,$A34,Cards!$C:$C,"&gt;=4")/COUNTIF(Cards!$H:$H,$A34),0)</f>
        <v>0</v>
      </c>
      <c r="E34" t="s">
        <v>149</v>
      </c>
      <c r="F34" t="s">
        <v>162</v>
      </c>
    </row>
    <row r="35" spans="1:6" x14ac:dyDescent="0.25">
      <c r="A35" s="1" t="s">
        <v>164</v>
      </c>
      <c r="B35" s="2">
        <f>IFERROR(COUNTIFS(Cards!$H:$H,$A35,Cards!$C:$C,"&gt;0")/COUNTIF(Cards!$H:$H,$A35),0)</f>
        <v>0</v>
      </c>
      <c r="C35" s="2">
        <f>IFERROR(SUMIF(Cards!$H:$H,$A35,Cards!$C:$C)/COUNTIF(Cards!$H:$H,$A35)/4,0)</f>
        <v>0</v>
      </c>
      <c r="D35" s="2">
        <f>IFERROR(COUNTIFS(Cards!$H:$H,$A35,Cards!$C:$C,"&gt;=4")/COUNTIF(Cards!$H:$H,$A35),0)</f>
        <v>0</v>
      </c>
      <c r="E35" t="s">
        <v>149</v>
      </c>
      <c r="F35" t="s">
        <v>162</v>
      </c>
    </row>
    <row r="36" spans="1:6" x14ac:dyDescent="0.25">
      <c r="A36" s="1" t="s">
        <v>167</v>
      </c>
      <c r="B36" s="2">
        <f>IFERROR(COUNTIFS(Cards!$H:$H,$A36,Cards!$C:$C,"&gt;0")/COUNTIF(Cards!$H:$H,$A36),0)</f>
        <v>0</v>
      </c>
      <c r="C36" s="2">
        <f>IFERROR(SUMIF(Cards!$H:$H,$A36,Cards!$C:$C)/COUNTIF(Cards!$H:$H,$A36)/4,0)</f>
        <v>0</v>
      </c>
      <c r="D36" s="2">
        <f>IFERROR(COUNTIFS(Cards!$H:$H,$A36,Cards!$C:$C,"&gt;=4")/COUNTIF(Cards!$H:$H,$A36),0)</f>
        <v>0</v>
      </c>
      <c r="E36" t="s">
        <v>149</v>
      </c>
      <c r="F36" t="s">
        <v>162</v>
      </c>
    </row>
    <row r="37" spans="1:6" x14ac:dyDescent="0.25">
      <c r="A37" s="1" t="s">
        <v>166</v>
      </c>
      <c r="B37" s="2">
        <f>IFERROR(COUNTIFS(Cards!$H:$H,$A37,Cards!$C:$C,"&gt;0")/COUNTIF(Cards!$H:$H,$A37),0)</f>
        <v>0</v>
      </c>
      <c r="C37" s="2">
        <f>IFERROR(SUMIF(Cards!$H:$H,$A37,Cards!$C:$C)/COUNTIF(Cards!$H:$H,$A37)/4,0)</f>
        <v>0</v>
      </c>
      <c r="D37" s="2">
        <f>IFERROR(COUNTIFS(Cards!$H:$H,$A37,Cards!$C:$C,"&gt;=4")/COUNTIF(Cards!$H:$H,$A37),0)</f>
        <v>0</v>
      </c>
      <c r="E37" t="s">
        <v>149</v>
      </c>
      <c r="F37" t="s">
        <v>162</v>
      </c>
    </row>
    <row r="38" spans="1:6" x14ac:dyDescent="0.25">
      <c r="A38" s="1" t="s">
        <v>165</v>
      </c>
      <c r="B38" s="2">
        <f>IFERROR(COUNTIFS(Cards!$H:$H,$A38,Cards!$C:$C,"&gt;0")/COUNTIF(Cards!$H:$H,$A38),0)</f>
        <v>0</v>
      </c>
      <c r="C38" s="2">
        <f>IFERROR(SUMIF(Cards!$H:$H,$A38,Cards!$C:$C)/COUNTIF(Cards!$H:$H,$A38)/4,0)</f>
        <v>0</v>
      </c>
      <c r="D38" s="2">
        <f>IFERROR(COUNTIFS(Cards!$H:$H,$A38,Cards!$C:$C,"&gt;=4")/COUNTIF(Cards!$H:$H,$A38),0)</f>
        <v>0</v>
      </c>
      <c r="E38" t="s">
        <v>149</v>
      </c>
      <c r="F38" t="s">
        <v>162</v>
      </c>
    </row>
  </sheetData>
  <autoFilter ref="A1:J1"/>
  <sortState ref="A2:I41">
    <sortCondition ref="G2:G41"/>
    <sortCondition ref="H2:H41"/>
    <sortCondition ref="E2:E41"/>
    <sortCondition ref="F2:F41"/>
    <sortCondition ref="A2:A41"/>
  </sortState>
  <conditionalFormatting sqref="B2:D38">
    <cfRule type="dataBar" priority="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{319681C8-E7AB-4886-89EE-17596DB584D6}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9681C8-E7AB-4886-89EE-17596DB584D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B2:D38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Analytics</vt:lpstr>
      <vt:lpstr>Cards</vt:lpstr>
      <vt:lpstr>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slank</cp:lastModifiedBy>
  <dcterms:created xsi:type="dcterms:W3CDTF">2017-05-28T08:30:31Z</dcterms:created>
  <dcterms:modified xsi:type="dcterms:W3CDTF">2017-06-01T23:32:47Z</dcterms:modified>
</cp:coreProperties>
</file>