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lem\Downloads\"/>
    </mc:Choice>
  </mc:AlternateContent>
  <xr:revisionPtr revIDLastSave="0" documentId="13_ncr:1_{1463E5CB-E3CD-47F4-AB7E-42E80C72522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art" sheetId="2" r:id="rId1"/>
    <sheet name="Finish" sheetId="5" r:id="rId2"/>
  </sheets>
  <definedNames>
    <definedName name="NST01" localSheetId="1">Finish!$B$1:$I$53</definedName>
    <definedName name="NST01" localSheetId="0">Start!$B$1:$I$53</definedName>
    <definedName name="NST01">#REF!</definedName>
    <definedName name="_xlnm.Print_Area" localSheetId="1">Finish!$B$1:$I$53</definedName>
    <definedName name="_xlnm.Print_Area" localSheetId="0">Start!$B$1:$I$53</definedName>
    <definedName name="_xlnm.Print_Titles" localSheetId="1">Finish!$B:$B,Finish!$1:$1</definedName>
    <definedName name="_xlnm.Print_Titles" localSheetId="0">Start!$B:$B,Start!$1:$1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L20" i="5" l="1"/>
  <c r="L10" i="2"/>
  <c r="L13" i="2"/>
  <c r="L12" i="2"/>
  <c r="L11" i="2"/>
  <c r="L9" i="2"/>
  <c r="M4" i="2"/>
  <c r="L4" i="2"/>
  <c r="M3" i="2"/>
  <c r="L3" i="2"/>
  <c r="L4" i="5" l="1"/>
  <c r="M4" i="5"/>
  <c r="M3" i="5"/>
  <c r="L3" i="5"/>
  <c r="L10" i="5" l="1"/>
  <c r="L11" i="5"/>
  <c r="L12" i="5"/>
  <c r="L13" i="5"/>
  <c r="L9" i="5"/>
  <c r="L14" i="2"/>
  <c r="L14" i="5" l="1"/>
</calcChain>
</file>

<file path=xl/sharedStrings.xml><?xml version="1.0" encoding="utf-8"?>
<sst xmlns="http://schemas.openxmlformats.org/spreadsheetml/2006/main" count="132" uniqueCount="60">
  <si>
    <t>Michigan</t>
  </si>
  <si>
    <t>Arizona</t>
  </si>
  <si>
    <t>State</t>
  </si>
  <si>
    <t>Ohio</t>
  </si>
  <si>
    <t>Alabama</t>
  </si>
  <si>
    <t>Alaska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</si>
  <si>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</si>
  <si>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</si>
  <si>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</si>
  <si>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</si>
  <si>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</si>
  <si>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</si>
  <si>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</si>
  <si>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</si>
  <si>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</si>
  <si>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</si>
  <si>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</si>
  <si>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</si>
  <si>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</si>
  <si>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</si>
  <si>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</si>
  <si>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</si>
  <si>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</si>
  <si>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</si>
  <si>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</si>
  <si>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</si>
  <si>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</si>
  <si>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</si>
  <si>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</si>
  <si>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</si>
  <si>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</si>
  <si>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</si>
  <si>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</si>
  <si>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</si>
  <si>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</si>
  <si>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</si>
  <si>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</si>
  <si>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</si>
  <si>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</si>
  <si>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</si>
  <si>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</si>
  <si>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</si>
  <si>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</si>
  <si>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</si>
  <si>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</si>
  <si>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</si>
  <si>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</si>
  <si>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</si>
  <si>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</si>
  <si>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</si>
  <si>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</si>
  <si>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</si>
  <si>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Canada</t>
  </si>
  <si>
    <t>Total:</t>
  </si>
  <si>
    <t>For state</t>
  </si>
  <si>
    <t>Since the year</t>
  </si>
  <si>
    <t>the average</t>
  </si>
  <si>
    <t>year population was:</t>
  </si>
  <si>
    <t>Rand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</si>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</sst>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>
      <alignment vertical="center"/>
      <protection locked="0"/>
    </xf>
    <xf numFmtId="3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3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Border="1" applyProtection="1">
      <protection locked="0"/>
    </xf>
    <xf numFmtId="3" fontId="1" fillId="0" borderId="0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ySplit="1" topLeftCell="A2" activePane="bottomLeft" state="frozen"/>
      <selection pane="bottomLeft" activeCell="L20" sqref="L20"/>
    </sheetView>
  </sheetViews>
  <sheetFormatPr defaultColWidth="9.15625" defaultRowHeight="14.4" x14ac:dyDescent="0.55000000000000004"/>
  <cols>
    <col min="1" max="1" width="10.734375" style="1" customWidth="1"/>
    <col min="2" max="2" width="37.83984375" style="1" customWidth="1"/>
    <col min="3" max="9" width="14.68359375" style="1" customWidth="1"/>
    <col min="10" max="10" width="9.15625" style="1"/>
    <col min="11" max="11" width="34.26171875" style="1" bestFit="1" customWidth="1"/>
    <col min="12" max="12" width="18.68359375" style="1" bestFit="1" customWidth="1"/>
    <col min="13" max="13" width="10.15625" style="1" bestFit="1" customWidth="1"/>
    <col min="14" max="16384" width="9.15625" style="1"/>
  </cols>
  <sheetData>
    <row r="1" spans="1:13" s="3" customFormat="1" x14ac:dyDescent="0.55000000000000004">
      <c r="A1" s="3" t="s">
        <v>59</v>
      </c>
      <c r="B1" s="6" t="s">
        <v>2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13" x14ac:dyDescent="0.55000000000000004">
      <c r="A2" s="1">
        <v>6.4012417610453953E-3</v>
      </c>
      <c r="B2" s="1" t="s">
        <v>27</v>
      </c>
      <c r="C2" s="4">
        <v>5996118</v>
      </c>
      <c r="D2" s="4">
        <v>6010717</v>
      </c>
      <c r="E2" s="4">
        <v>6025415</v>
      </c>
      <c r="F2" s="4">
        <v>6042711</v>
      </c>
      <c r="G2" s="4">
        <v>6060930</v>
      </c>
      <c r="H2" s="4">
        <v>6076204</v>
      </c>
      <c r="I2" s="4">
        <v>6093000</v>
      </c>
      <c r="L2" s="1">
        <v>2011</v>
      </c>
      <c r="M2" s="1">
        <v>2015</v>
      </c>
    </row>
    <row r="3" spans="1:13" x14ac:dyDescent="0.55000000000000004">
      <c r="A3" s="1">
        <v>3.942344820605348E-2</v>
      </c>
      <c r="B3" s="1" t="s">
        <v>48</v>
      </c>
      <c r="C3" s="4">
        <v>6743226</v>
      </c>
      <c r="D3" s="4">
        <v>6822520</v>
      </c>
      <c r="E3" s="4">
        <v>6895226</v>
      </c>
      <c r="F3" s="4">
        <v>6968006</v>
      </c>
      <c r="G3" s="4">
        <v>7054196</v>
      </c>
      <c r="H3" s="4">
        <v>7160290</v>
      </c>
      <c r="I3" s="4">
        <v>7288000</v>
      </c>
      <c r="K3" s="1" t="s">
        <v>0</v>
      </c>
      <c r="L3" s="7">
        <f>INDEX($C$2:$I$52,MATCH($K3,$B$2:$B$52,0),MATCH(L$2,$C$1:$I$1,0))</f>
        <v>9876213</v>
      </c>
      <c r="M3" s="7">
        <f t="shared" ref="M3:M4" si="0">INDEX($C$2:$I$52,MATCH($K3,$B$2:$B$52,0),MATCH(M$2,$C$1:$I$1,0))</f>
        <v>9917715</v>
      </c>
    </row>
    <row r="4" spans="1:13" x14ac:dyDescent="0.55000000000000004">
      <c r="A4" s="1">
        <v>5.3336205534531445E-2</v>
      </c>
      <c r="B4" s="1" t="s">
        <v>4</v>
      </c>
      <c r="C4" s="4">
        <v>4785492</v>
      </c>
      <c r="D4" s="4">
        <v>4799918</v>
      </c>
      <c r="E4" s="4">
        <v>4815960</v>
      </c>
      <c r="F4" s="4">
        <v>4829479</v>
      </c>
      <c r="G4" s="4">
        <v>4843214</v>
      </c>
      <c r="H4" s="4">
        <v>4853875</v>
      </c>
      <c r="I4" s="4">
        <v>4863300</v>
      </c>
      <c r="K4" s="1" t="s">
        <v>1</v>
      </c>
      <c r="L4" s="7">
        <f t="shared" ref="L4" si="1">INDEX($C$2:$I$52,MATCH($K4,$B$2:$B$52,0),MATCH(L$2,$C$1:$I$1,0))</f>
        <v>6467163</v>
      </c>
      <c r="M4" s="7">
        <f t="shared" si="0"/>
        <v>6817565</v>
      </c>
    </row>
    <row r="5" spans="1:13" x14ac:dyDescent="0.55000000000000004">
      <c r="A5" s="1">
        <v>7.8985138487309037E-2</v>
      </c>
      <c r="B5" s="1" t="s">
        <v>30</v>
      </c>
      <c r="C5" s="4">
        <v>2703284</v>
      </c>
      <c r="D5" s="4">
        <v>2718379</v>
      </c>
      <c r="E5" s="4">
        <v>2752565</v>
      </c>
      <c r="F5" s="4">
        <v>2786464</v>
      </c>
      <c r="G5" s="4">
        <v>2833013</v>
      </c>
      <c r="H5" s="4">
        <v>2883758</v>
      </c>
      <c r="I5" s="4">
        <v>2940058</v>
      </c>
      <c r="L5" s="7"/>
      <c r="M5" s="7"/>
    </row>
    <row r="6" spans="1:13" x14ac:dyDescent="0.55000000000000004">
      <c r="A6" s="1">
        <v>8.3865924578429785E-2</v>
      </c>
      <c r="B6" s="1" t="s">
        <v>41</v>
      </c>
      <c r="C6" s="4">
        <v>4635943</v>
      </c>
      <c r="D6" s="4">
        <v>4672637</v>
      </c>
      <c r="E6" s="4">
        <v>4720760</v>
      </c>
      <c r="F6" s="4">
        <v>4767894</v>
      </c>
      <c r="G6" s="4">
        <v>4828430</v>
      </c>
      <c r="H6" s="4">
        <v>4894834</v>
      </c>
      <c r="I6" s="4">
        <v>4961119</v>
      </c>
    </row>
    <row r="7" spans="1:13" x14ac:dyDescent="0.55000000000000004">
      <c r="A7" s="1">
        <v>0.10770969106019446</v>
      </c>
      <c r="B7" s="1" t="s">
        <v>12</v>
      </c>
      <c r="C7" s="4">
        <v>18849098</v>
      </c>
      <c r="D7" s="4">
        <v>19096952</v>
      </c>
      <c r="E7" s="4">
        <v>19344156</v>
      </c>
      <c r="F7" s="4">
        <v>19582022</v>
      </c>
      <c r="G7" s="4">
        <v>19888741</v>
      </c>
      <c r="H7" s="4">
        <v>20244914</v>
      </c>
      <c r="I7" s="4">
        <v>20612439</v>
      </c>
    </row>
    <row r="8" spans="1:13" x14ac:dyDescent="0.55000000000000004">
      <c r="A8" s="1">
        <v>0.11474328340175355</v>
      </c>
      <c r="B8" s="1" t="s">
        <v>43</v>
      </c>
      <c r="C8" s="4">
        <v>6356671</v>
      </c>
      <c r="D8" s="4">
        <v>6397634</v>
      </c>
      <c r="E8" s="4">
        <v>6454306</v>
      </c>
      <c r="F8" s="4">
        <v>6494821</v>
      </c>
      <c r="G8" s="4">
        <v>6544663</v>
      </c>
      <c r="H8" s="4">
        <v>6595056</v>
      </c>
      <c r="I8" s="4">
        <v>6651194</v>
      </c>
      <c r="L8" s="1">
        <v>2014</v>
      </c>
    </row>
    <row r="9" spans="1:13" x14ac:dyDescent="0.55000000000000004">
      <c r="A9" s="1">
        <v>0.13353629685779478</v>
      </c>
      <c r="B9" s="1" t="s">
        <v>25</v>
      </c>
      <c r="C9" s="4">
        <v>5311147</v>
      </c>
      <c r="D9" s="4">
        <v>5348562</v>
      </c>
      <c r="E9" s="4">
        <v>5380285</v>
      </c>
      <c r="F9" s="4">
        <v>5418521</v>
      </c>
      <c r="G9" s="4">
        <v>5453109</v>
      </c>
      <c r="H9" s="4">
        <v>5482435</v>
      </c>
      <c r="I9" s="4">
        <v>5519952</v>
      </c>
      <c r="K9" s="1" t="s">
        <v>7</v>
      </c>
      <c r="L9" s="7">
        <f>IFERROR(VLOOKUP(K9,$B$2:$G$52,6,FALSE),0)</f>
        <v>38680810</v>
      </c>
    </row>
    <row r="10" spans="1:13" x14ac:dyDescent="0.55000000000000004">
      <c r="A10" s="1">
        <v>0.13371091807833824</v>
      </c>
      <c r="B10" s="1" t="s">
        <v>5</v>
      </c>
      <c r="C10" s="4">
        <v>714031</v>
      </c>
      <c r="D10" s="4">
        <v>722713</v>
      </c>
      <c r="E10" s="4">
        <v>731089</v>
      </c>
      <c r="F10" s="4">
        <v>736879</v>
      </c>
      <c r="G10" s="4">
        <v>736705</v>
      </c>
      <c r="H10" s="4">
        <v>737709</v>
      </c>
      <c r="I10" s="4">
        <v>741894</v>
      </c>
      <c r="K10" s="1" t="s">
        <v>52</v>
      </c>
      <c r="L10" s="7" t="str">
        <f>IFERROR(VLOOKUP(K10,$B$2:$G$52,6,FALSE),"Not a state!")</f>
        <v>Not a state!</v>
      </c>
    </row>
    <row r="11" spans="1:13" x14ac:dyDescent="0.55000000000000004">
      <c r="A11" s="1">
        <v>0.17029114847964189</v>
      </c>
      <c r="B11" s="1" t="s">
        <v>40</v>
      </c>
      <c r="C11" s="4">
        <v>1053337</v>
      </c>
      <c r="D11" s="4">
        <v>1052451</v>
      </c>
      <c r="E11" s="4">
        <v>1052901</v>
      </c>
      <c r="F11" s="4">
        <v>1053033</v>
      </c>
      <c r="G11" s="4">
        <v>1054480</v>
      </c>
      <c r="H11" s="4">
        <v>1055607</v>
      </c>
      <c r="I11" s="4">
        <v>1056426</v>
      </c>
      <c r="K11" s="1" t="s">
        <v>44</v>
      </c>
      <c r="L11" s="7">
        <f t="shared" ref="L11:L13" si="2">IFERROR(VLOOKUP(K11,$B$2:$G$52,6,FALSE),0)</f>
        <v>26944751</v>
      </c>
    </row>
    <row r="12" spans="1:13" x14ac:dyDescent="0.55000000000000004">
      <c r="A12" s="1">
        <v>0.20035787684993489</v>
      </c>
      <c r="B12" s="1" t="s">
        <v>17</v>
      </c>
      <c r="C12" s="4">
        <v>6490528</v>
      </c>
      <c r="D12" s="4">
        <v>6516480</v>
      </c>
      <c r="E12" s="4">
        <v>6537743</v>
      </c>
      <c r="F12" s="4">
        <v>6569102</v>
      </c>
      <c r="G12" s="4">
        <v>6595233</v>
      </c>
      <c r="H12" s="4">
        <v>6612768</v>
      </c>
      <c r="I12" s="4">
        <v>6633053</v>
      </c>
      <c r="K12" s="1" t="s">
        <v>12</v>
      </c>
      <c r="L12" s="7">
        <f t="shared" si="2"/>
        <v>19888741</v>
      </c>
    </row>
    <row r="13" spans="1:13" x14ac:dyDescent="0.55000000000000004">
      <c r="A13" s="1">
        <v>0.2160687006100509</v>
      </c>
      <c r="B13" s="1" t="s">
        <v>20</v>
      </c>
      <c r="C13" s="4">
        <v>4348662</v>
      </c>
      <c r="D13" s="4">
        <v>4369354</v>
      </c>
      <c r="E13" s="4">
        <v>4384799</v>
      </c>
      <c r="F13" s="4">
        <v>4400477</v>
      </c>
      <c r="G13" s="4">
        <v>4413057</v>
      </c>
      <c r="H13" s="4">
        <v>4424611</v>
      </c>
      <c r="I13" s="4">
        <v>4436974</v>
      </c>
      <c r="K13" s="1" t="s">
        <v>34</v>
      </c>
      <c r="L13" s="7">
        <f t="shared" si="2"/>
        <v>19718515</v>
      </c>
    </row>
    <row r="14" spans="1:13" x14ac:dyDescent="0.55000000000000004">
      <c r="A14" s="1">
        <v>0.2167104244974023</v>
      </c>
      <c r="B14" s="1" t="s">
        <v>32</v>
      </c>
      <c r="C14" s="4">
        <v>8803729</v>
      </c>
      <c r="D14" s="4">
        <v>8841243</v>
      </c>
      <c r="E14" s="4">
        <v>8873211</v>
      </c>
      <c r="F14" s="4">
        <v>8899162</v>
      </c>
      <c r="G14" s="4">
        <v>8925001</v>
      </c>
      <c r="H14" s="4">
        <v>8935421</v>
      </c>
      <c r="I14" s="4">
        <v>8944469</v>
      </c>
      <c r="K14" s="1" t="s">
        <v>53</v>
      </c>
      <c r="L14" s="7">
        <f>SUM(L9:L13)</f>
        <v>105232817</v>
      </c>
    </row>
    <row r="15" spans="1:13" x14ac:dyDescent="0.55000000000000004">
      <c r="A15" s="1">
        <v>0.22660913047003139</v>
      </c>
      <c r="B15" s="1" t="s">
        <v>19</v>
      </c>
      <c r="C15" s="4">
        <v>2858850</v>
      </c>
      <c r="D15" s="4">
        <v>2869503</v>
      </c>
      <c r="E15" s="4">
        <v>2885262</v>
      </c>
      <c r="F15" s="4">
        <v>2892821</v>
      </c>
      <c r="G15" s="4">
        <v>2899360</v>
      </c>
      <c r="H15" s="4">
        <v>2906721</v>
      </c>
      <c r="I15" s="4">
        <v>2907289</v>
      </c>
    </row>
    <row r="16" spans="1:13" x14ac:dyDescent="0.55000000000000004">
      <c r="A16" s="1">
        <v>0.22736981106617449</v>
      </c>
      <c r="B16" s="1" t="s">
        <v>24</v>
      </c>
      <c r="C16" s="4">
        <v>6565524</v>
      </c>
      <c r="D16" s="4">
        <v>6611923</v>
      </c>
      <c r="E16" s="4">
        <v>6658008</v>
      </c>
      <c r="F16" s="4">
        <v>6706786</v>
      </c>
      <c r="G16" s="4">
        <v>6749911</v>
      </c>
      <c r="H16" s="4">
        <v>6784240</v>
      </c>
      <c r="I16" s="4">
        <v>6811779</v>
      </c>
      <c r="L16" s="8"/>
    </row>
    <row r="17" spans="1:12" x14ac:dyDescent="0.55000000000000004">
      <c r="A17" s="1">
        <v>0.22955730669648378</v>
      </c>
      <c r="B17" s="1" t="s">
        <v>28</v>
      </c>
      <c r="C17" s="4">
        <v>990641</v>
      </c>
      <c r="D17" s="4">
        <v>997821</v>
      </c>
      <c r="E17" s="4">
        <v>1005196</v>
      </c>
      <c r="F17" s="4">
        <v>1014314</v>
      </c>
      <c r="G17" s="4">
        <v>1022867</v>
      </c>
      <c r="H17" s="4">
        <v>1032073</v>
      </c>
      <c r="I17" s="4">
        <v>1042520</v>
      </c>
      <c r="K17" s="1" t="s">
        <v>54</v>
      </c>
      <c r="L17" s="8" t="s">
        <v>3</v>
      </c>
    </row>
    <row r="18" spans="1:12" x14ac:dyDescent="0.55000000000000004">
      <c r="A18" s="1">
        <v>0.25793818038780258</v>
      </c>
      <c r="B18" s="1" t="s">
        <v>13</v>
      </c>
      <c r="C18" s="4">
        <v>9713521</v>
      </c>
      <c r="D18" s="4">
        <v>9811610</v>
      </c>
      <c r="E18" s="4">
        <v>9914668</v>
      </c>
      <c r="F18" s="4">
        <v>9984938</v>
      </c>
      <c r="G18" s="4">
        <v>10087231</v>
      </c>
      <c r="H18" s="4">
        <v>10199398</v>
      </c>
      <c r="I18" s="4">
        <v>10310371</v>
      </c>
      <c r="K18" s="1" t="s">
        <v>55</v>
      </c>
      <c r="L18" s="8">
        <v>2012</v>
      </c>
    </row>
    <row r="19" spans="1:12" x14ac:dyDescent="0.55000000000000004">
      <c r="A19" s="1">
        <v>0.25885057664504019</v>
      </c>
      <c r="B19" s="1" t="s">
        <v>45</v>
      </c>
      <c r="C19" s="4">
        <v>2775326</v>
      </c>
      <c r="D19" s="4">
        <v>2816124</v>
      </c>
      <c r="E19" s="4">
        <v>2855782</v>
      </c>
      <c r="F19" s="4">
        <v>2902663</v>
      </c>
      <c r="G19" s="4">
        <v>2941836</v>
      </c>
      <c r="H19" s="4">
        <v>2990632</v>
      </c>
      <c r="I19" s="4">
        <v>3051217</v>
      </c>
      <c r="K19" s="1" t="s">
        <v>56</v>
      </c>
      <c r="L19" s="8">
        <v>3</v>
      </c>
    </row>
    <row r="20" spans="1:12" x14ac:dyDescent="0.55000000000000004">
      <c r="A20" s="1">
        <v>0.26620929558356399</v>
      </c>
      <c r="B20" s="1" t="s">
        <v>22</v>
      </c>
      <c r="C20" s="4">
        <v>1327730</v>
      </c>
      <c r="D20" s="4">
        <v>1328231</v>
      </c>
      <c r="E20" s="4">
        <v>1328895</v>
      </c>
      <c r="F20" s="4">
        <v>1329076</v>
      </c>
      <c r="G20" s="4">
        <v>1330719</v>
      </c>
      <c r="H20" s="4">
        <v>1329453</v>
      </c>
      <c r="I20" s="4">
        <v>1331479</v>
      </c>
      <c r="K20" s="1" t="s">
        <v>57</v>
      </c>
      <c r="L20" s="7">
        <f ca="1">AVERAGE(OFFSET(B1,MATCH(L17,$B$2:$B$52,0),MATCH(L18,$C$1:$I$1,0),1,L19))</f>
        <v>11571756.333333334</v>
      </c>
    </row>
    <row r="21" spans="1:12" x14ac:dyDescent="0.55000000000000004">
      <c r="A21" s="1">
        <v>0.26864161358405148</v>
      </c>
      <c r="B21" s="1" t="s">
        <v>49</v>
      </c>
      <c r="C21" s="4">
        <v>1854230</v>
      </c>
      <c r="D21" s="4">
        <v>1854972</v>
      </c>
      <c r="E21" s="4">
        <v>1856560</v>
      </c>
      <c r="F21" s="4">
        <v>1853231</v>
      </c>
      <c r="G21" s="4">
        <v>1848514</v>
      </c>
      <c r="H21" s="4">
        <v>1841053</v>
      </c>
      <c r="I21" s="4">
        <v>1831102</v>
      </c>
      <c r="L21" s="8"/>
    </row>
    <row r="22" spans="1:12" x14ac:dyDescent="0.55000000000000004">
      <c r="A22" s="1">
        <v>0.28064685820888957</v>
      </c>
      <c r="B22" s="1" t="s">
        <v>16</v>
      </c>
      <c r="C22" s="4">
        <v>12841578</v>
      </c>
      <c r="D22" s="4">
        <v>12860012</v>
      </c>
      <c r="E22" s="4">
        <v>12870798</v>
      </c>
      <c r="F22" s="4">
        <v>12879505</v>
      </c>
      <c r="G22" s="4">
        <v>12867544</v>
      </c>
      <c r="H22" s="4">
        <v>12839047</v>
      </c>
      <c r="I22" s="4">
        <v>12801539</v>
      </c>
      <c r="L22" s="8"/>
    </row>
    <row r="23" spans="1:12" x14ac:dyDescent="0.55000000000000004">
      <c r="A23" s="1">
        <v>0.2909645668546178</v>
      </c>
      <c r="B23" s="1" t="s">
        <v>26</v>
      </c>
      <c r="C23" s="4">
        <v>2970322</v>
      </c>
      <c r="D23" s="4">
        <v>2978162</v>
      </c>
      <c r="E23" s="4">
        <v>2984945</v>
      </c>
      <c r="F23" s="4">
        <v>2990482</v>
      </c>
      <c r="G23" s="4">
        <v>2992400</v>
      </c>
      <c r="H23" s="4">
        <v>2989390</v>
      </c>
      <c r="I23" s="4">
        <v>2988726</v>
      </c>
    </row>
    <row r="24" spans="1:12" x14ac:dyDescent="0.55000000000000004">
      <c r="A24" s="1">
        <v>0.32195061221040511</v>
      </c>
      <c r="B24" s="1" t="s">
        <v>34</v>
      </c>
      <c r="C24" s="4">
        <v>19402640</v>
      </c>
      <c r="D24" s="4">
        <v>19519529</v>
      </c>
      <c r="E24" s="4">
        <v>19602769</v>
      </c>
      <c r="F24" s="4">
        <v>19673546</v>
      </c>
      <c r="G24" s="4">
        <v>19718515</v>
      </c>
      <c r="H24" s="4">
        <v>19747183</v>
      </c>
      <c r="I24" s="4">
        <v>19745289</v>
      </c>
    </row>
    <row r="25" spans="1:12" x14ac:dyDescent="0.55000000000000004">
      <c r="A25" s="1">
        <v>0.357148181004597</v>
      </c>
      <c r="B25" s="1" t="s">
        <v>51</v>
      </c>
      <c r="C25" s="4">
        <v>564513</v>
      </c>
      <c r="D25" s="4">
        <v>567725</v>
      </c>
      <c r="E25" s="4">
        <v>576765</v>
      </c>
      <c r="F25" s="4">
        <v>582684</v>
      </c>
      <c r="G25" s="4">
        <v>583642</v>
      </c>
      <c r="H25" s="4">
        <v>586555</v>
      </c>
      <c r="I25" s="4">
        <v>585501</v>
      </c>
    </row>
    <row r="26" spans="1:12" x14ac:dyDescent="0.55000000000000004">
      <c r="A26" s="1">
        <v>0.36871942116357082</v>
      </c>
      <c r="B26" s="1" t="s">
        <v>3</v>
      </c>
      <c r="C26" s="4">
        <v>11540983</v>
      </c>
      <c r="D26" s="4">
        <v>11544824</v>
      </c>
      <c r="E26" s="4">
        <v>11550839</v>
      </c>
      <c r="F26" s="4">
        <v>11570022</v>
      </c>
      <c r="G26" s="4">
        <v>11594408</v>
      </c>
      <c r="H26" s="4">
        <v>11605090</v>
      </c>
      <c r="I26" s="4">
        <v>11614373</v>
      </c>
    </row>
    <row r="27" spans="1:12" x14ac:dyDescent="0.55000000000000004">
      <c r="A27" s="1">
        <v>0.37380887752389846</v>
      </c>
      <c r="B27" s="1" t="s">
        <v>21</v>
      </c>
      <c r="C27" s="4">
        <v>4544996</v>
      </c>
      <c r="D27" s="4">
        <v>4575404</v>
      </c>
      <c r="E27" s="4">
        <v>4603429</v>
      </c>
      <c r="F27" s="4">
        <v>4626402</v>
      </c>
      <c r="G27" s="4">
        <v>4647880</v>
      </c>
      <c r="H27" s="4">
        <v>4668960</v>
      </c>
      <c r="I27" s="4">
        <v>4681666</v>
      </c>
    </row>
    <row r="28" spans="1:12" x14ac:dyDescent="0.55000000000000004">
      <c r="A28" s="1">
        <v>0.38085447184490895</v>
      </c>
      <c r="B28" s="1" t="s">
        <v>15</v>
      </c>
      <c r="C28" s="4">
        <v>1571010</v>
      </c>
      <c r="D28" s="4">
        <v>1584143</v>
      </c>
      <c r="E28" s="4">
        <v>1595911</v>
      </c>
      <c r="F28" s="4">
        <v>1612011</v>
      </c>
      <c r="G28" s="4">
        <v>1633532</v>
      </c>
      <c r="H28" s="4">
        <v>1652828</v>
      </c>
      <c r="I28" s="4">
        <v>1683140</v>
      </c>
    </row>
    <row r="29" spans="1:12" x14ac:dyDescent="0.55000000000000004">
      <c r="A29" s="1">
        <v>0.39877696635730675</v>
      </c>
      <c r="B29" s="1" t="s">
        <v>37</v>
      </c>
      <c r="C29" s="4">
        <v>3759603</v>
      </c>
      <c r="D29" s="4">
        <v>3786274</v>
      </c>
      <c r="E29" s="4">
        <v>3817054</v>
      </c>
      <c r="F29" s="4">
        <v>3852415</v>
      </c>
      <c r="G29" s="4">
        <v>3877499</v>
      </c>
      <c r="H29" s="4">
        <v>3907414</v>
      </c>
      <c r="I29" s="4">
        <v>3923561</v>
      </c>
    </row>
    <row r="30" spans="1:12" x14ac:dyDescent="0.55000000000000004">
      <c r="A30" s="1">
        <v>0.41402965143121484</v>
      </c>
      <c r="B30" s="1" t="s">
        <v>1</v>
      </c>
      <c r="C30" s="4">
        <v>6408312</v>
      </c>
      <c r="D30" s="4">
        <v>6467163</v>
      </c>
      <c r="E30" s="4">
        <v>6549634</v>
      </c>
      <c r="F30" s="4">
        <v>6624617</v>
      </c>
      <c r="G30" s="4">
        <v>6719993</v>
      </c>
      <c r="H30" s="4">
        <v>6817565</v>
      </c>
      <c r="I30" s="4">
        <v>6931071</v>
      </c>
    </row>
    <row r="31" spans="1:12" x14ac:dyDescent="0.55000000000000004">
      <c r="A31" s="1">
        <v>0.44511458712622232</v>
      </c>
      <c r="B31" s="1" t="s">
        <v>23</v>
      </c>
      <c r="C31" s="4">
        <v>5788584</v>
      </c>
      <c r="D31" s="4">
        <v>5843603</v>
      </c>
      <c r="E31" s="4">
        <v>5889651</v>
      </c>
      <c r="F31" s="4">
        <v>5931129</v>
      </c>
      <c r="G31" s="4">
        <v>5967295</v>
      </c>
      <c r="H31" s="4">
        <v>5994983</v>
      </c>
      <c r="I31" s="4">
        <v>6016447</v>
      </c>
    </row>
    <row r="32" spans="1:12" x14ac:dyDescent="0.55000000000000004">
      <c r="A32" s="1">
        <v>0.45271335132943324</v>
      </c>
      <c r="B32" s="1" t="s">
        <v>14</v>
      </c>
      <c r="C32" s="4">
        <v>1363945</v>
      </c>
      <c r="D32" s="4">
        <v>1377864</v>
      </c>
      <c r="E32" s="4">
        <v>1391820</v>
      </c>
      <c r="F32" s="4">
        <v>1406481</v>
      </c>
      <c r="G32" s="4">
        <v>1416349</v>
      </c>
      <c r="H32" s="4">
        <v>1425157</v>
      </c>
      <c r="I32" s="4">
        <v>1428557</v>
      </c>
    </row>
    <row r="33" spans="1:9" x14ac:dyDescent="0.55000000000000004">
      <c r="A33" s="1">
        <v>0.53524002278446992</v>
      </c>
      <c r="B33" s="1" t="s">
        <v>39</v>
      </c>
      <c r="C33" s="4">
        <v>12712343</v>
      </c>
      <c r="D33" s="4">
        <v>12744293</v>
      </c>
      <c r="E33" s="4">
        <v>12771854</v>
      </c>
      <c r="F33" s="4">
        <v>12781338</v>
      </c>
      <c r="G33" s="4">
        <v>12790565</v>
      </c>
      <c r="H33" s="4">
        <v>12791904</v>
      </c>
      <c r="I33" s="4">
        <v>12784227</v>
      </c>
    </row>
    <row r="34" spans="1:9" x14ac:dyDescent="0.55000000000000004">
      <c r="A34" s="1">
        <v>0.55154384158203051</v>
      </c>
      <c r="B34" s="1" t="s">
        <v>44</v>
      </c>
      <c r="C34" s="4">
        <v>25244310</v>
      </c>
      <c r="D34" s="4">
        <v>25646389</v>
      </c>
      <c r="E34" s="4">
        <v>26071655</v>
      </c>
      <c r="F34" s="4">
        <v>26473525</v>
      </c>
      <c r="G34" s="4">
        <v>26944751</v>
      </c>
      <c r="H34" s="4">
        <v>27429639</v>
      </c>
      <c r="I34" s="4">
        <v>27862596</v>
      </c>
    </row>
    <row r="35" spans="1:9" x14ac:dyDescent="0.55000000000000004">
      <c r="A35" s="1">
        <v>0.57590734012207789</v>
      </c>
      <c r="B35" s="1" t="s">
        <v>9</v>
      </c>
      <c r="C35" s="4">
        <v>3579899</v>
      </c>
      <c r="D35" s="4">
        <v>3589893</v>
      </c>
      <c r="E35" s="4">
        <v>3593795</v>
      </c>
      <c r="F35" s="4">
        <v>3596003</v>
      </c>
      <c r="G35" s="4">
        <v>3591873</v>
      </c>
      <c r="H35" s="4">
        <v>3584730</v>
      </c>
      <c r="I35" s="4">
        <v>3576452</v>
      </c>
    </row>
    <row r="36" spans="1:9" x14ac:dyDescent="0.55000000000000004">
      <c r="A36" s="1">
        <v>0.59512383245459488</v>
      </c>
      <c r="B36" s="1" t="s">
        <v>33</v>
      </c>
      <c r="C36" s="4">
        <v>2064756</v>
      </c>
      <c r="D36" s="4">
        <v>2077756</v>
      </c>
      <c r="E36" s="4">
        <v>2083784</v>
      </c>
      <c r="F36" s="4">
        <v>2085193</v>
      </c>
      <c r="G36" s="4">
        <v>2083024</v>
      </c>
      <c r="H36" s="4">
        <v>2080328</v>
      </c>
      <c r="I36" s="4">
        <v>2081015</v>
      </c>
    </row>
    <row r="37" spans="1:9" x14ac:dyDescent="0.55000000000000004">
      <c r="A37" s="1">
        <v>0.61412017406609287</v>
      </c>
      <c r="B37" s="1" t="s">
        <v>47</v>
      </c>
      <c r="C37" s="4">
        <v>8025773</v>
      </c>
      <c r="D37" s="4">
        <v>8110035</v>
      </c>
      <c r="E37" s="4">
        <v>8192048</v>
      </c>
      <c r="F37" s="4">
        <v>8262692</v>
      </c>
      <c r="G37" s="4">
        <v>8317372</v>
      </c>
      <c r="H37" s="4">
        <v>8367587</v>
      </c>
      <c r="I37" s="4">
        <v>8411808</v>
      </c>
    </row>
    <row r="38" spans="1:9" x14ac:dyDescent="0.55000000000000004">
      <c r="A38" s="1">
        <v>0.62752168583183543</v>
      </c>
      <c r="B38" s="1" t="s">
        <v>50</v>
      </c>
      <c r="C38" s="4">
        <v>5690263</v>
      </c>
      <c r="D38" s="4">
        <v>5709640</v>
      </c>
      <c r="E38" s="4">
        <v>5726177</v>
      </c>
      <c r="F38" s="4">
        <v>5742854</v>
      </c>
      <c r="G38" s="4">
        <v>5758377</v>
      </c>
      <c r="H38" s="4">
        <v>5767891</v>
      </c>
      <c r="I38" s="4">
        <v>5778708</v>
      </c>
    </row>
    <row r="39" spans="1:9" x14ac:dyDescent="0.55000000000000004">
      <c r="A39" s="1">
        <v>0.64606257725114524</v>
      </c>
      <c r="B39" s="1" t="s">
        <v>42</v>
      </c>
      <c r="C39" s="4">
        <v>816325</v>
      </c>
      <c r="D39" s="4">
        <v>824398</v>
      </c>
      <c r="E39" s="4">
        <v>834441</v>
      </c>
      <c r="F39" s="4">
        <v>844922</v>
      </c>
      <c r="G39" s="4">
        <v>852561</v>
      </c>
      <c r="H39" s="4">
        <v>857919</v>
      </c>
      <c r="I39" s="4">
        <v>865454</v>
      </c>
    </row>
    <row r="40" spans="1:9" x14ac:dyDescent="0.55000000000000004">
      <c r="A40" s="1">
        <v>0.76397365595075983</v>
      </c>
      <c r="B40" s="1" t="s">
        <v>6</v>
      </c>
      <c r="C40" s="4">
        <v>2921995</v>
      </c>
      <c r="D40" s="4">
        <v>2939493</v>
      </c>
      <c r="E40" s="4">
        <v>2950685</v>
      </c>
      <c r="F40" s="4">
        <v>2958663</v>
      </c>
      <c r="G40" s="4">
        <v>2966912</v>
      </c>
      <c r="H40" s="4">
        <v>2977853</v>
      </c>
      <c r="I40" s="4">
        <v>2988248</v>
      </c>
    </row>
    <row r="41" spans="1:9" x14ac:dyDescent="0.55000000000000004">
      <c r="A41" s="1">
        <v>0.78741818933678953</v>
      </c>
      <c r="B41" s="1" t="s">
        <v>38</v>
      </c>
      <c r="C41" s="4">
        <v>3838048</v>
      </c>
      <c r="D41" s="4">
        <v>3868031</v>
      </c>
      <c r="E41" s="4">
        <v>3899116</v>
      </c>
      <c r="F41" s="4">
        <v>3925751</v>
      </c>
      <c r="G41" s="4">
        <v>3968371</v>
      </c>
      <c r="H41" s="4">
        <v>4024634</v>
      </c>
      <c r="I41" s="4">
        <v>4093465</v>
      </c>
    </row>
    <row r="42" spans="1:9" x14ac:dyDescent="0.55000000000000004">
      <c r="A42" s="1">
        <v>0.81271607698604131</v>
      </c>
      <c r="B42" s="1" t="s">
        <v>7</v>
      </c>
      <c r="C42" s="4">
        <v>37332685</v>
      </c>
      <c r="D42" s="4">
        <v>37676861</v>
      </c>
      <c r="E42" s="4">
        <v>38011074</v>
      </c>
      <c r="F42" s="4">
        <v>38335203</v>
      </c>
      <c r="G42" s="4">
        <v>38680810</v>
      </c>
      <c r="H42" s="4">
        <v>38993940</v>
      </c>
      <c r="I42" s="4">
        <v>39250017</v>
      </c>
    </row>
    <row r="43" spans="1:9" x14ac:dyDescent="0.55000000000000004">
      <c r="A43" s="1">
        <v>0.84044499682843743</v>
      </c>
      <c r="B43" s="1" t="s">
        <v>31</v>
      </c>
      <c r="C43" s="4">
        <v>1316872</v>
      </c>
      <c r="D43" s="4">
        <v>1318473</v>
      </c>
      <c r="E43" s="4">
        <v>1321182</v>
      </c>
      <c r="F43" s="4">
        <v>1322687</v>
      </c>
      <c r="G43" s="4">
        <v>1328743</v>
      </c>
      <c r="H43" s="4">
        <v>1330111</v>
      </c>
      <c r="I43" s="4">
        <v>1334795</v>
      </c>
    </row>
    <row r="44" spans="1:9" x14ac:dyDescent="0.55000000000000004">
      <c r="A44" s="1">
        <v>0.86199694335556842</v>
      </c>
      <c r="B44" s="1" t="s">
        <v>35</v>
      </c>
      <c r="C44" s="4">
        <v>9558915</v>
      </c>
      <c r="D44" s="4">
        <v>9650963</v>
      </c>
      <c r="E44" s="4">
        <v>9746175</v>
      </c>
      <c r="F44" s="4">
        <v>9841590</v>
      </c>
      <c r="G44" s="4">
        <v>9934399</v>
      </c>
      <c r="H44" s="4">
        <v>10035186</v>
      </c>
      <c r="I44" s="4">
        <v>10146788</v>
      </c>
    </row>
    <row r="45" spans="1:9" x14ac:dyDescent="0.55000000000000004">
      <c r="A45" s="1">
        <v>0.86446857747890005</v>
      </c>
      <c r="B45" s="1" t="s">
        <v>36</v>
      </c>
      <c r="C45" s="4">
        <v>674526</v>
      </c>
      <c r="D45" s="4">
        <v>685476</v>
      </c>
      <c r="E45" s="4">
        <v>702087</v>
      </c>
      <c r="F45" s="4">
        <v>724019</v>
      </c>
      <c r="G45" s="4">
        <v>739904</v>
      </c>
      <c r="H45" s="4">
        <v>756835</v>
      </c>
      <c r="I45" s="4">
        <v>757952</v>
      </c>
    </row>
    <row r="46" spans="1:9" x14ac:dyDescent="0.55000000000000004">
      <c r="A46" s="1">
        <v>0.90010511195547471</v>
      </c>
      <c r="B46" s="1" t="s">
        <v>0</v>
      </c>
      <c r="C46" s="4">
        <v>9877495</v>
      </c>
      <c r="D46" s="4">
        <v>9876213</v>
      </c>
      <c r="E46" s="4">
        <v>9887238</v>
      </c>
      <c r="F46" s="4">
        <v>9898982</v>
      </c>
      <c r="G46" s="4">
        <v>9915767</v>
      </c>
      <c r="H46" s="4">
        <v>9917715</v>
      </c>
      <c r="I46" s="4">
        <v>9928300</v>
      </c>
    </row>
    <row r="47" spans="1:9" x14ac:dyDescent="0.55000000000000004">
      <c r="A47" s="1">
        <v>0.90318530430174682</v>
      </c>
      <c r="B47" s="1" t="s">
        <v>11</v>
      </c>
      <c r="C47" s="4">
        <v>605183</v>
      </c>
      <c r="D47" s="4">
        <v>620477</v>
      </c>
      <c r="E47" s="4">
        <v>635327</v>
      </c>
      <c r="F47" s="4">
        <v>649165</v>
      </c>
      <c r="G47" s="4">
        <v>659005</v>
      </c>
      <c r="H47" s="4">
        <v>670377</v>
      </c>
      <c r="I47" s="4">
        <v>681170</v>
      </c>
    </row>
    <row r="48" spans="1:9" x14ac:dyDescent="0.55000000000000004">
      <c r="A48" s="1">
        <v>0.92864874732902414</v>
      </c>
      <c r="B48" s="1" t="s">
        <v>18</v>
      </c>
      <c r="C48" s="4">
        <v>3050738</v>
      </c>
      <c r="D48" s="4">
        <v>3065223</v>
      </c>
      <c r="E48" s="4">
        <v>3076310</v>
      </c>
      <c r="F48" s="4">
        <v>3091930</v>
      </c>
      <c r="G48" s="4">
        <v>3108030</v>
      </c>
      <c r="H48" s="4">
        <v>3121997</v>
      </c>
      <c r="I48" s="4">
        <v>3134693</v>
      </c>
    </row>
    <row r="49" spans="1:9" x14ac:dyDescent="0.55000000000000004">
      <c r="A49" s="1">
        <v>0.92892445042923844</v>
      </c>
      <c r="B49" s="1" t="s">
        <v>46</v>
      </c>
      <c r="C49" s="4">
        <v>625982</v>
      </c>
      <c r="D49" s="4">
        <v>626730</v>
      </c>
      <c r="E49" s="4">
        <v>626444</v>
      </c>
      <c r="F49" s="4">
        <v>627140</v>
      </c>
      <c r="G49" s="4">
        <v>626984</v>
      </c>
      <c r="H49" s="4">
        <v>626088</v>
      </c>
      <c r="I49" s="4">
        <v>624594</v>
      </c>
    </row>
    <row r="50" spans="1:9" x14ac:dyDescent="0.55000000000000004">
      <c r="A50" s="1">
        <v>0.95400846711082232</v>
      </c>
      <c r="B50" s="1" t="s">
        <v>29</v>
      </c>
      <c r="C50" s="4">
        <v>1830051</v>
      </c>
      <c r="D50" s="4">
        <v>1842283</v>
      </c>
      <c r="E50" s="4">
        <v>1855725</v>
      </c>
      <c r="F50" s="4">
        <v>1868559</v>
      </c>
      <c r="G50" s="4">
        <v>1881145</v>
      </c>
      <c r="H50" s="4">
        <v>1893765</v>
      </c>
      <c r="I50" s="4">
        <v>1907116</v>
      </c>
    </row>
    <row r="51" spans="1:9" x14ac:dyDescent="0.55000000000000004">
      <c r="A51" s="1">
        <v>0.95591403492564708</v>
      </c>
      <c r="B51" s="1" t="s">
        <v>8</v>
      </c>
      <c r="C51" s="4">
        <v>5048644</v>
      </c>
      <c r="D51" s="4">
        <v>5118360</v>
      </c>
      <c r="E51" s="4">
        <v>5189867</v>
      </c>
      <c r="F51" s="4">
        <v>5267603</v>
      </c>
      <c r="G51" s="4">
        <v>5349648</v>
      </c>
      <c r="H51" s="4">
        <v>5448819</v>
      </c>
      <c r="I51" s="4">
        <v>5540545</v>
      </c>
    </row>
    <row r="52" spans="1:9" x14ac:dyDescent="0.55000000000000004">
      <c r="A52" s="1">
        <v>0.98952034905542352</v>
      </c>
      <c r="B52" s="1" t="s">
        <v>10</v>
      </c>
      <c r="C52" s="4">
        <v>899816</v>
      </c>
      <c r="D52" s="4">
        <v>907924</v>
      </c>
      <c r="E52" s="4">
        <v>916993</v>
      </c>
      <c r="F52" s="4">
        <v>925395</v>
      </c>
      <c r="G52" s="4">
        <v>934948</v>
      </c>
      <c r="H52" s="4">
        <v>944076</v>
      </c>
      <c r="I52" s="4">
        <v>952065</v>
      </c>
    </row>
    <row r="53" spans="1:9" x14ac:dyDescent="0.55000000000000004">
      <c r="B53" s="5"/>
      <c r="C53" s="4"/>
      <c r="D53" s="4"/>
      <c r="E53" s="4"/>
      <c r="F53" s="4"/>
      <c r="G53" s="4"/>
      <c r="H53" s="4"/>
      <c r="I53" s="4"/>
    </row>
  </sheetData>
  <sortState xmlns:xlrd2="http://schemas.microsoft.com/office/spreadsheetml/2017/richdata2" ref="A2:I52">
    <sortCondition ref="A2:A52"/>
  </sortState>
  <pageMargins left="0.25" right="0.25" top="0.75" bottom="1" header="0.5" footer="0.5"/>
  <pageSetup scale="80" orientation="landscape" r:id="rId1"/>
  <headerFooter alignWithMargins="0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>
      <pane ySplit="1" topLeftCell="A2" activePane="bottomLeft" state="frozen"/>
      <selection pane="bottomLeft" activeCell="L20" sqref="L20"/>
    </sheetView>
  </sheetViews>
  <sheetFormatPr defaultColWidth="9.15625" defaultRowHeight="14.4" x14ac:dyDescent="0.55000000000000004"/>
  <cols>
    <col min="1" max="1" width="9.15625" style="1"/>
    <col min="2" max="2" width="37.83984375" style="1" customWidth="1"/>
    <col min="3" max="9" width="14.68359375" style="1" customWidth="1"/>
    <col min="10" max="10" width="9.15625" style="1"/>
    <col min="11" max="11" width="34.26171875" style="1" bestFit="1" customWidth="1"/>
    <col min="12" max="12" width="18.68359375" style="1" bestFit="1" customWidth="1"/>
    <col min="13" max="13" width="10.15625" style="1" bestFit="1" customWidth="1"/>
    <col min="14" max="16384" width="9.15625" style="1"/>
  </cols>
  <sheetData>
    <row r="1" spans="1:13" s="3" customFormat="1" x14ac:dyDescent="0.55000000000000004">
      <c r="A1" s="3" t="s">
        <v>58</v>
      </c>
      <c r="B1" s="6" t="s">
        <v>2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13" x14ac:dyDescent="0.55000000000000004">
      <c r="A2" s="1">
        <v>2.8640523228499415E-2</v>
      </c>
      <c r="B2" s="1" t="s">
        <v>37</v>
      </c>
      <c r="C2" s="4">
        <v>3759603</v>
      </c>
      <c r="D2" s="4">
        <v>3786274</v>
      </c>
      <c r="E2" s="4">
        <v>3817054</v>
      </c>
      <c r="F2" s="4">
        <v>3852415</v>
      </c>
      <c r="G2" s="4">
        <v>3877499</v>
      </c>
      <c r="H2" s="4">
        <v>3907414</v>
      </c>
      <c r="I2" s="4">
        <v>3923561</v>
      </c>
      <c r="L2" s="1">
        <v>2011</v>
      </c>
      <c r="M2" s="1">
        <v>2015</v>
      </c>
    </row>
    <row r="3" spans="1:13" x14ac:dyDescent="0.55000000000000004">
      <c r="A3" s="1">
        <v>3.6682551310068146E-2</v>
      </c>
      <c r="B3" s="1" t="s">
        <v>21</v>
      </c>
      <c r="C3" s="4">
        <v>4544996</v>
      </c>
      <c r="D3" s="4">
        <v>4575404</v>
      </c>
      <c r="E3" s="4">
        <v>4603429</v>
      </c>
      <c r="F3" s="4">
        <v>4626402</v>
      </c>
      <c r="G3" s="4">
        <v>4647880</v>
      </c>
      <c r="H3" s="4">
        <v>4668960</v>
      </c>
      <c r="I3" s="4">
        <v>4681666</v>
      </c>
      <c r="K3" s="1" t="s">
        <v>0</v>
      </c>
      <c r="L3" s="7">
        <f>INDEX($C$2:$I$52,MATCH($K3,$B$2:$B$52,0),MATCH(L$2,$C$1:$I$1,0))</f>
        <v>9876213</v>
      </c>
      <c r="M3" s="7">
        <f>INDEX($C$2:$I$52,MATCH($K3,$B$2:$B$52,0),MATCH(M$2,$C$1:$I$1,0))</f>
        <v>9917715</v>
      </c>
    </row>
    <row r="4" spans="1:13" x14ac:dyDescent="0.55000000000000004">
      <c r="A4" s="1">
        <v>4.5314507322599007E-2</v>
      </c>
      <c r="B4" s="1" t="s">
        <v>40</v>
      </c>
      <c r="C4" s="4">
        <v>1053337</v>
      </c>
      <c r="D4" s="4">
        <v>1052451</v>
      </c>
      <c r="E4" s="4">
        <v>1052901</v>
      </c>
      <c r="F4" s="4">
        <v>1053033</v>
      </c>
      <c r="G4" s="4">
        <v>1054480</v>
      </c>
      <c r="H4" s="4">
        <v>1055607</v>
      </c>
      <c r="I4" s="4">
        <v>1056426</v>
      </c>
      <c r="K4" s="1" t="s">
        <v>1</v>
      </c>
      <c r="L4" s="7">
        <f>INDEX($C$2:$I$52,MATCH($K4,$B$2:$B$52,0),MATCH(L$2,$C$1:$I$1,0))</f>
        <v>6467163</v>
      </c>
      <c r="M4" s="7">
        <f>INDEX($C$2:$I$52,MATCH($K4,$B$2:$B$52,0),MATCH(M$2,$C$1:$I$1,0))</f>
        <v>6817565</v>
      </c>
    </row>
    <row r="5" spans="1:13" x14ac:dyDescent="0.55000000000000004">
      <c r="A5" s="1">
        <v>5.1097652498145019E-2</v>
      </c>
      <c r="B5" s="1" t="s">
        <v>41</v>
      </c>
      <c r="C5" s="4">
        <v>4635943</v>
      </c>
      <c r="D5" s="4">
        <v>4672637</v>
      </c>
      <c r="E5" s="4">
        <v>4720760</v>
      </c>
      <c r="F5" s="4">
        <v>4767894</v>
      </c>
      <c r="G5" s="4">
        <v>4828430</v>
      </c>
      <c r="H5" s="4">
        <v>4894834</v>
      </c>
      <c r="I5" s="4">
        <v>4961119</v>
      </c>
      <c r="L5" s="7"/>
      <c r="M5" s="7"/>
    </row>
    <row r="6" spans="1:13" x14ac:dyDescent="0.55000000000000004">
      <c r="A6" s="1">
        <v>5.4505681533578154E-2</v>
      </c>
      <c r="B6" s="1" t="s">
        <v>51</v>
      </c>
      <c r="C6" s="4">
        <v>564513</v>
      </c>
      <c r="D6" s="4">
        <v>567725</v>
      </c>
      <c r="E6" s="4">
        <v>576765</v>
      </c>
      <c r="F6" s="4">
        <v>582684</v>
      </c>
      <c r="G6" s="4">
        <v>583642</v>
      </c>
      <c r="H6" s="4">
        <v>586555</v>
      </c>
      <c r="I6" s="4">
        <v>585501</v>
      </c>
    </row>
    <row r="7" spans="1:13" x14ac:dyDescent="0.55000000000000004">
      <c r="A7" s="1">
        <v>6.1826161255517431E-2</v>
      </c>
      <c r="B7" s="1" t="s">
        <v>27</v>
      </c>
      <c r="C7" s="4">
        <v>5996118</v>
      </c>
      <c r="D7" s="4">
        <v>6010717</v>
      </c>
      <c r="E7" s="4">
        <v>6025415</v>
      </c>
      <c r="F7" s="4">
        <v>6042711</v>
      </c>
      <c r="G7" s="4">
        <v>6060930</v>
      </c>
      <c r="H7" s="4">
        <v>6076204</v>
      </c>
      <c r="I7" s="4">
        <v>6093000</v>
      </c>
    </row>
    <row r="8" spans="1:13" x14ac:dyDescent="0.55000000000000004">
      <c r="A8" s="1">
        <v>7.0378302491842626E-2</v>
      </c>
      <c r="B8" s="1" t="s">
        <v>3</v>
      </c>
      <c r="C8" s="4">
        <v>11540983</v>
      </c>
      <c r="D8" s="4">
        <v>11544824</v>
      </c>
      <c r="E8" s="4">
        <v>11550839</v>
      </c>
      <c r="F8" s="4">
        <v>11570022</v>
      </c>
      <c r="G8" s="4">
        <v>11594408</v>
      </c>
      <c r="H8" s="4">
        <v>11605090</v>
      </c>
      <c r="I8" s="4">
        <v>11614373</v>
      </c>
      <c r="L8" s="12">
        <v>2014</v>
      </c>
    </row>
    <row r="9" spans="1:13" x14ac:dyDescent="0.55000000000000004">
      <c r="A9" s="1">
        <v>0.12419378327427955</v>
      </c>
      <c r="B9" s="1" t="s">
        <v>4</v>
      </c>
      <c r="C9" s="4">
        <v>4785492</v>
      </c>
      <c r="D9" s="4">
        <v>4799918</v>
      </c>
      <c r="E9" s="4">
        <v>4815960</v>
      </c>
      <c r="F9" s="4">
        <v>4829479</v>
      </c>
      <c r="G9" s="4">
        <v>4843214</v>
      </c>
      <c r="H9" s="4">
        <v>4853875</v>
      </c>
      <c r="I9" s="4">
        <v>4863300</v>
      </c>
      <c r="K9" s="1" t="s">
        <v>7</v>
      </c>
      <c r="L9" s="7">
        <f>IFERROR(VLOOKUP(K9,$B$2:$I$52,6,FALSE),"Not a state")</f>
        <v>38680810</v>
      </c>
    </row>
    <row r="10" spans="1:13" x14ac:dyDescent="0.55000000000000004">
      <c r="A10" s="1">
        <v>0.12921812061593818</v>
      </c>
      <c r="B10" s="1" t="s">
        <v>14</v>
      </c>
      <c r="C10" s="4">
        <v>1363945</v>
      </c>
      <c r="D10" s="4">
        <v>1377864</v>
      </c>
      <c r="E10" s="4">
        <v>1391820</v>
      </c>
      <c r="F10" s="4">
        <v>1406481</v>
      </c>
      <c r="G10" s="4">
        <v>1416349</v>
      </c>
      <c r="H10" s="4">
        <v>1425157</v>
      </c>
      <c r="I10" s="4">
        <v>1428557</v>
      </c>
      <c r="K10" s="1" t="s">
        <v>52</v>
      </c>
      <c r="L10" s="7" t="str">
        <f t="shared" ref="L10:L13" si="0">IFERROR(VLOOKUP(K10,$B$2:$I$52,6,FALSE),"Not a state")</f>
        <v>Not a state</v>
      </c>
    </row>
    <row r="11" spans="1:13" x14ac:dyDescent="0.55000000000000004">
      <c r="A11" s="1">
        <v>0.15053942085006022</v>
      </c>
      <c r="B11" s="1" t="s">
        <v>43</v>
      </c>
      <c r="C11" s="4">
        <v>6356671</v>
      </c>
      <c r="D11" s="4">
        <v>6397634</v>
      </c>
      <c r="E11" s="4">
        <v>6454306</v>
      </c>
      <c r="F11" s="4">
        <v>6494821</v>
      </c>
      <c r="G11" s="4">
        <v>6544663</v>
      </c>
      <c r="H11" s="4">
        <v>6595056</v>
      </c>
      <c r="I11" s="4">
        <v>6651194</v>
      </c>
      <c r="K11" s="1" t="s">
        <v>44</v>
      </c>
      <c r="L11" s="7">
        <f t="shared" si="0"/>
        <v>26944751</v>
      </c>
    </row>
    <row r="12" spans="1:13" x14ac:dyDescent="0.55000000000000004">
      <c r="A12" s="1">
        <v>0.21086425618870708</v>
      </c>
      <c r="B12" s="1" t="s">
        <v>9</v>
      </c>
      <c r="C12" s="4">
        <v>3579899</v>
      </c>
      <c r="D12" s="4">
        <v>3589893</v>
      </c>
      <c r="E12" s="4">
        <v>3593795</v>
      </c>
      <c r="F12" s="4">
        <v>3596003</v>
      </c>
      <c r="G12" s="4">
        <v>3591873</v>
      </c>
      <c r="H12" s="4">
        <v>3584730</v>
      </c>
      <c r="I12" s="4">
        <v>3576452</v>
      </c>
      <c r="K12" s="1" t="s">
        <v>12</v>
      </c>
      <c r="L12" s="7">
        <f t="shared" si="0"/>
        <v>19888741</v>
      </c>
    </row>
    <row r="13" spans="1:13" x14ac:dyDescent="0.55000000000000004">
      <c r="A13" s="1">
        <v>0.22083746475758448</v>
      </c>
      <c r="B13" s="1" t="s">
        <v>18</v>
      </c>
      <c r="C13" s="4">
        <v>3050738</v>
      </c>
      <c r="D13" s="4">
        <v>3065223</v>
      </c>
      <c r="E13" s="4">
        <v>3076310</v>
      </c>
      <c r="F13" s="4">
        <v>3091930</v>
      </c>
      <c r="G13" s="4">
        <v>3108030</v>
      </c>
      <c r="H13" s="4">
        <v>3121997</v>
      </c>
      <c r="I13" s="4">
        <v>3134693</v>
      </c>
      <c r="K13" s="1" t="s">
        <v>34</v>
      </c>
      <c r="L13" s="7">
        <f t="shared" si="0"/>
        <v>19718515</v>
      </c>
    </row>
    <row r="14" spans="1:13" x14ac:dyDescent="0.55000000000000004">
      <c r="A14" s="1">
        <v>0.22192415235240603</v>
      </c>
      <c r="B14" s="1" t="s">
        <v>45</v>
      </c>
      <c r="C14" s="4">
        <v>2775326</v>
      </c>
      <c r="D14" s="4">
        <v>2816124</v>
      </c>
      <c r="E14" s="4">
        <v>2855782</v>
      </c>
      <c r="F14" s="4">
        <v>2902663</v>
      </c>
      <c r="G14" s="4">
        <v>2941836</v>
      </c>
      <c r="H14" s="4">
        <v>2990632</v>
      </c>
      <c r="I14" s="4">
        <v>3051217</v>
      </c>
      <c r="K14" s="10" t="s">
        <v>53</v>
      </c>
      <c r="L14" s="11">
        <f>SUM(L9:L13)</f>
        <v>105232817</v>
      </c>
    </row>
    <row r="15" spans="1:13" x14ac:dyDescent="0.55000000000000004">
      <c r="A15" s="1">
        <v>0.25611357333428797</v>
      </c>
      <c r="B15" s="1" t="s">
        <v>8</v>
      </c>
      <c r="C15" s="4">
        <v>5048644</v>
      </c>
      <c r="D15" s="4">
        <v>5118360</v>
      </c>
      <c r="E15" s="4">
        <v>5189867</v>
      </c>
      <c r="F15" s="4">
        <v>5267603</v>
      </c>
      <c r="G15" s="4">
        <v>5349648</v>
      </c>
      <c r="H15" s="4">
        <v>5448819</v>
      </c>
      <c r="I15" s="4">
        <v>5540545</v>
      </c>
      <c r="L15" s="7"/>
    </row>
    <row r="16" spans="1:13" x14ac:dyDescent="0.55000000000000004">
      <c r="A16" s="1">
        <v>0.28747074139053197</v>
      </c>
      <c r="B16" s="1" t="s">
        <v>20</v>
      </c>
      <c r="C16" s="4">
        <v>4348662</v>
      </c>
      <c r="D16" s="4">
        <v>4369354</v>
      </c>
      <c r="E16" s="4">
        <v>4384799</v>
      </c>
      <c r="F16" s="4">
        <v>4400477</v>
      </c>
      <c r="G16" s="4">
        <v>4413057</v>
      </c>
      <c r="H16" s="4">
        <v>4424611</v>
      </c>
      <c r="I16" s="4">
        <v>4436974</v>
      </c>
      <c r="L16" s="9"/>
    </row>
    <row r="17" spans="1:12" x14ac:dyDescent="0.55000000000000004">
      <c r="A17" s="1">
        <v>0.31525036442126886</v>
      </c>
      <c r="B17" s="1" t="s">
        <v>7</v>
      </c>
      <c r="C17" s="4">
        <v>37332685</v>
      </c>
      <c r="D17" s="4">
        <v>37676861</v>
      </c>
      <c r="E17" s="4">
        <v>38011074</v>
      </c>
      <c r="F17" s="4">
        <v>38335203</v>
      </c>
      <c r="G17" s="4">
        <v>38680810</v>
      </c>
      <c r="H17" s="4">
        <v>38993940</v>
      </c>
      <c r="I17" s="4">
        <v>39250017</v>
      </c>
      <c r="K17" s="1" t="s">
        <v>54</v>
      </c>
      <c r="L17" s="9" t="s">
        <v>3</v>
      </c>
    </row>
    <row r="18" spans="1:12" x14ac:dyDescent="0.55000000000000004">
      <c r="A18" s="1">
        <v>0.33093391440202902</v>
      </c>
      <c r="B18" s="1" t="s">
        <v>49</v>
      </c>
      <c r="C18" s="4">
        <v>1854230</v>
      </c>
      <c r="D18" s="4">
        <v>1854972</v>
      </c>
      <c r="E18" s="4">
        <v>1856560</v>
      </c>
      <c r="F18" s="4">
        <v>1853231</v>
      </c>
      <c r="G18" s="4">
        <v>1848514</v>
      </c>
      <c r="H18" s="4">
        <v>1841053</v>
      </c>
      <c r="I18" s="4">
        <v>1831102</v>
      </c>
      <c r="K18" s="1" t="s">
        <v>55</v>
      </c>
      <c r="L18" s="13">
        <v>2012</v>
      </c>
    </row>
    <row r="19" spans="1:12" x14ac:dyDescent="0.55000000000000004">
      <c r="A19" s="1">
        <v>0.37881892346971702</v>
      </c>
      <c r="B19" s="1" t="s">
        <v>39</v>
      </c>
      <c r="C19" s="4">
        <v>12712343</v>
      </c>
      <c r="D19" s="4">
        <v>12744293</v>
      </c>
      <c r="E19" s="4">
        <v>12771854</v>
      </c>
      <c r="F19" s="4">
        <v>12781338</v>
      </c>
      <c r="G19" s="4">
        <v>12790565</v>
      </c>
      <c r="H19" s="4">
        <v>12791904</v>
      </c>
      <c r="I19" s="4">
        <v>12784227</v>
      </c>
      <c r="K19" s="1" t="s">
        <v>56</v>
      </c>
      <c r="L19" s="9">
        <v>3</v>
      </c>
    </row>
    <row r="20" spans="1:12" x14ac:dyDescent="0.55000000000000004">
      <c r="A20" s="1">
        <v>0.40184343863063587</v>
      </c>
      <c r="B20" s="1" t="s">
        <v>26</v>
      </c>
      <c r="C20" s="4">
        <v>2970322</v>
      </c>
      <c r="D20" s="4">
        <v>2978162</v>
      </c>
      <c r="E20" s="4">
        <v>2984945</v>
      </c>
      <c r="F20" s="4">
        <v>2990482</v>
      </c>
      <c r="G20" s="4">
        <v>2992400</v>
      </c>
      <c r="H20" s="4">
        <v>2989390</v>
      </c>
      <c r="I20" s="4">
        <v>2988726</v>
      </c>
      <c r="K20" s="1" t="s">
        <v>57</v>
      </c>
      <c r="L20" s="9">
        <f ca="1">AVERAGE(OFFSET(B1,MATCH(L17,$B$2:$B$52,0),MATCH(L18,$C$1:$I$1,0),1,L19))</f>
        <v>11571756.333333334</v>
      </c>
    </row>
    <row r="21" spans="1:12" x14ac:dyDescent="0.55000000000000004">
      <c r="A21" s="1">
        <v>0.40730734639544697</v>
      </c>
      <c r="B21" s="1" t="s">
        <v>10</v>
      </c>
      <c r="C21" s="4">
        <v>899816</v>
      </c>
      <c r="D21" s="4">
        <v>907924</v>
      </c>
      <c r="E21" s="4">
        <v>916993</v>
      </c>
      <c r="F21" s="4">
        <v>925395</v>
      </c>
      <c r="G21" s="4">
        <v>934948</v>
      </c>
      <c r="H21" s="4">
        <v>944076</v>
      </c>
      <c r="I21" s="4">
        <v>952065</v>
      </c>
      <c r="L21" s="8"/>
    </row>
    <row r="22" spans="1:12" x14ac:dyDescent="0.55000000000000004">
      <c r="A22" s="1">
        <v>0.41557787884396558</v>
      </c>
      <c r="B22" s="1" t="s">
        <v>33</v>
      </c>
      <c r="C22" s="4">
        <v>2064756</v>
      </c>
      <c r="D22" s="4">
        <v>2077756</v>
      </c>
      <c r="E22" s="4">
        <v>2083784</v>
      </c>
      <c r="F22" s="4">
        <v>2085193</v>
      </c>
      <c r="G22" s="4">
        <v>2083024</v>
      </c>
      <c r="H22" s="4">
        <v>2080328</v>
      </c>
      <c r="I22" s="4">
        <v>2081015</v>
      </c>
      <c r="L22" s="8"/>
    </row>
    <row r="23" spans="1:12" x14ac:dyDescent="0.55000000000000004">
      <c r="A23" s="1">
        <v>0.4220733618092456</v>
      </c>
      <c r="B23" s="1" t="s">
        <v>0</v>
      </c>
      <c r="C23" s="4">
        <v>9877495</v>
      </c>
      <c r="D23" s="4">
        <v>9876213</v>
      </c>
      <c r="E23" s="4">
        <v>9887238</v>
      </c>
      <c r="F23" s="4">
        <v>9898982</v>
      </c>
      <c r="G23" s="4">
        <v>9915767</v>
      </c>
      <c r="H23" s="4">
        <v>9917715</v>
      </c>
      <c r="I23" s="4">
        <v>9928300</v>
      </c>
    </row>
    <row r="24" spans="1:12" x14ac:dyDescent="0.55000000000000004">
      <c r="A24" s="1">
        <v>0.46535501391434841</v>
      </c>
      <c r="B24" s="1" t="s">
        <v>5</v>
      </c>
      <c r="C24" s="4">
        <v>714031</v>
      </c>
      <c r="D24" s="4">
        <v>722713</v>
      </c>
      <c r="E24" s="4">
        <v>731089</v>
      </c>
      <c r="F24" s="4">
        <v>736879</v>
      </c>
      <c r="G24" s="4">
        <v>736705</v>
      </c>
      <c r="H24" s="4">
        <v>737709</v>
      </c>
      <c r="I24" s="4">
        <v>741894</v>
      </c>
    </row>
    <row r="25" spans="1:12" x14ac:dyDescent="0.55000000000000004">
      <c r="A25" s="1">
        <v>0.46873211710933893</v>
      </c>
      <c r="B25" s="1" t="s">
        <v>38</v>
      </c>
      <c r="C25" s="4">
        <v>3838048</v>
      </c>
      <c r="D25" s="4">
        <v>3868031</v>
      </c>
      <c r="E25" s="4">
        <v>3899116</v>
      </c>
      <c r="F25" s="4">
        <v>3925751</v>
      </c>
      <c r="G25" s="4">
        <v>3968371</v>
      </c>
      <c r="H25" s="4">
        <v>4024634</v>
      </c>
      <c r="I25" s="4">
        <v>4093465</v>
      </c>
    </row>
    <row r="26" spans="1:12" x14ac:dyDescent="0.55000000000000004">
      <c r="A26" s="1">
        <v>0.48586708882721952</v>
      </c>
      <c r="B26" s="1" t="s">
        <v>19</v>
      </c>
      <c r="C26" s="4">
        <v>2858850</v>
      </c>
      <c r="D26" s="4">
        <v>2869503</v>
      </c>
      <c r="E26" s="4">
        <v>2885262</v>
      </c>
      <c r="F26" s="4">
        <v>2892821</v>
      </c>
      <c r="G26" s="4">
        <v>2899360</v>
      </c>
      <c r="H26" s="4">
        <v>2906721</v>
      </c>
      <c r="I26" s="4">
        <v>2907289</v>
      </c>
    </row>
    <row r="27" spans="1:12" x14ac:dyDescent="0.55000000000000004">
      <c r="A27" s="1">
        <v>0.49613682533069714</v>
      </c>
      <c r="B27" s="1" t="s">
        <v>13</v>
      </c>
      <c r="C27" s="4">
        <v>9713521</v>
      </c>
      <c r="D27" s="4">
        <v>9811610</v>
      </c>
      <c r="E27" s="4">
        <v>9914668</v>
      </c>
      <c r="F27" s="4">
        <v>9984938</v>
      </c>
      <c r="G27" s="4">
        <v>10087231</v>
      </c>
      <c r="H27" s="4">
        <v>10199398</v>
      </c>
      <c r="I27" s="4">
        <v>10310371</v>
      </c>
    </row>
    <row r="28" spans="1:12" x14ac:dyDescent="0.55000000000000004">
      <c r="A28" s="1">
        <v>0.51214850957932012</v>
      </c>
      <c r="B28" s="1" t="s">
        <v>28</v>
      </c>
      <c r="C28" s="4">
        <v>990641</v>
      </c>
      <c r="D28" s="4">
        <v>997821</v>
      </c>
      <c r="E28" s="4">
        <v>1005196</v>
      </c>
      <c r="F28" s="4">
        <v>1014314</v>
      </c>
      <c r="G28" s="4">
        <v>1022867</v>
      </c>
      <c r="H28" s="4">
        <v>1032073</v>
      </c>
      <c r="I28" s="4">
        <v>1042520</v>
      </c>
    </row>
    <row r="29" spans="1:12" x14ac:dyDescent="0.55000000000000004">
      <c r="A29" s="1">
        <v>0.57081214163112248</v>
      </c>
      <c r="B29" s="1" t="s">
        <v>23</v>
      </c>
      <c r="C29" s="4">
        <v>5788584</v>
      </c>
      <c r="D29" s="4">
        <v>5843603</v>
      </c>
      <c r="E29" s="4">
        <v>5889651</v>
      </c>
      <c r="F29" s="4">
        <v>5931129</v>
      </c>
      <c r="G29" s="4">
        <v>5967295</v>
      </c>
      <c r="H29" s="4">
        <v>5994983</v>
      </c>
      <c r="I29" s="4">
        <v>6016447</v>
      </c>
    </row>
    <row r="30" spans="1:12" x14ac:dyDescent="0.55000000000000004">
      <c r="A30" s="1">
        <v>0.60498497799436401</v>
      </c>
      <c r="B30" s="1" t="s">
        <v>44</v>
      </c>
      <c r="C30" s="4">
        <v>25244310</v>
      </c>
      <c r="D30" s="4">
        <v>25646389</v>
      </c>
      <c r="E30" s="4">
        <v>26071655</v>
      </c>
      <c r="F30" s="4">
        <v>26473525</v>
      </c>
      <c r="G30" s="4">
        <v>26944751</v>
      </c>
      <c r="H30" s="4">
        <v>27429639</v>
      </c>
      <c r="I30" s="4">
        <v>27862596</v>
      </c>
    </row>
    <row r="31" spans="1:12" x14ac:dyDescent="0.55000000000000004">
      <c r="A31" s="1">
        <v>0.60636476866412503</v>
      </c>
      <c r="B31" s="1" t="s">
        <v>50</v>
      </c>
      <c r="C31" s="4">
        <v>5690263</v>
      </c>
      <c r="D31" s="4">
        <v>5709640</v>
      </c>
      <c r="E31" s="4">
        <v>5726177</v>
      </c>
      <c r="F31" s="4">
        <v>5742854</v>
      </c>
      <c r="G31" s="4">
        <v>5758377</v>
      </c>
      <c r="H31" s="4">
        <v>5767891</v>
      </c>
      <c r="I31" s="4">
        <v>5778708</v>
      </c>
    </row>
    <row r="32" spans="1:12" x14ac:dyDescent="0.55000000000000004">
      <c r="A32" s="1">
        <v>0.61214021864868384</v>
      </c>
      <c r="B32" s="1" t="s">
        <v>17</v>
      </c>
      <c r="C32" s="4">
        <v>6490528</v>
      </c>
      <c r="D32" s="4">
        <v>6516480</v>
      </c>
      <c r="E32" s="4">
        <v>6537743</v>
      </c>
      <c r="F32" s="4">
        <v>6569102</v>
      </c>
      <c r="G32" s="4">
        <v>6595233</v>
      </c>
      <c r="H32" s="4">
        <v>6612768</v>
      </c>
      <c r="I32" s="4">
        <v>6633053</v>
      </c>
    </row>
    <row r="33" spans="1:9" x14ac:dyDescent="0.55000000000000004">
      <c r="A33" s="1">
        <v>0.61325576169989926</v>
      </c>
      <c r="B33" s="1" t="s">
        <v>24</v>
      </c>
      <c r="C33" s="4">
        <v>6565524</v>
      </c>
      <c r="D33" s="4">
        <v>6611923</v>
      </c>
      <c r="E33" s="4">
        <v>6658008</v>
      </c>
      <c r="F33" s="4">
        <v>6706786</v>
      </c>
      <c r="G33" s="4">
        <v>6749911</v>
      </c>
      <c r="H33" s="4">
        <v>6784240</v>
      </c>
      <c r="I33" s="4">
        <v>6811779</v>
      </c>
    </row>
    <row r="34" spans="1:9" x14ac:dyDescent="0.55000000000000004">
      <c r="A34" s="1">
        <v>0.62077155004026185</v>
      </c>
      <c r="B34" s="1" t="s">
        <v>25</v>
      </c>
      <c r="C34" s="4">
        <v>5311147</v>
      </c>
      <c r="D34" s="4">
        <v>5348562</v>
      </c>
      <c r="E34" s="4">
        <v>5380285</v>
      </c>
      <c r="F34" s="4">
        <v>5418521</v>
      </c>
      <c r="G34" s="4">
        <v>5453109</v>
      </c>
      <c r="H34" s="4">
        <v>5482435</v>
      </c>
      <c r="I34" s="4">
        <v>5519952</v>
      </c>
    </row>
    <row r="35" spans="1:9" x14ac:dyDescent="0.55000000000000004">
      <c r="A35" s="1">
        <v>0.6581911732027369</v>
      </c>
      <c r="B35" s="1" t="s">
        <v>15</v>
      </c>
      <c r="C35" s="4">
        <v>1571010</v>
      </c>
      <c r="D35" s="4">
        <v>1584143</v>
      </c>
      <c r="E35" s="4">
        <v>1595911</v>
      </c>
      <c r="F35" s="4">
        <v>1612011</v>
      </c>
      <c r="G35" s="4">
        <v>1633532</v>
      </c>
      <c r="H35" s="4">
        <v>1652828</v>
      </c>
      <c r="I35" s="4">
        <v>1683140</v>
      </c>
    </row>
    <row r="36" spans="1:9" x14ac:dyDescent="0.55000000000000004">
      <c r="A36" s="1">
        <v>0.70137431172130171</v>
      </c>
      <c r="B36" s="1" t="s">
        <v>35</v>
      </c>
      <c r="C36" s="4">
        <v>9558915</v>
      </c>
      <c r="D36" s="4">
        <v>9650963</v>
      </c>
      <c r="E36" s="4">
        <v>9746175</v>
      </c>
      <c r="F36" s="4">
        <v>9841590</v>
      </c>
      <c r="G36" s="4">
        <v>9934399</v>
      </c>
      <c r="H36" s="4">
        <v>10035186</v>
      </c>
      <c r="I36" s="4">
        <v>10146788</v>
      </c>
    </row>
    <row r="37" spans="1:9" x14ac:dyDescent="0.55000000000000004">
      <c r="A37" s="1">
        <v>0.70754833942392892</v>
      </c>
      <c r="B37" s="1" t="s">
        <v>29</v>
      </c>
      <c r="C37" s="4">
        <v>1830051</v>
      </c>
      <c r="D37" s="4">
        <v>1842283</v>
      </c>
      <c r="E37" s="4">
        <v>1855725</v>
      </c>
      <c r="F37" s="4">
        <v>1868559</v>
      </c>
      <c r="G37" s="4">
        <v>1881145</v>
      </c>
      <c r="H37" s="4">
        <v>1893765</v>
      </c>
      <c r="I37" s="4">
        <v>1907116</v>
      </c>
    </row>
    <row r="38" spans="1:9" x14ac:dyDescent="0.55000000000000004">
      <c r="A38" s="1">
        <v>0.72557336159215136</v>
      </c>
      <c r="B38" s="1" t="s">
        <v>11</v>
      </c>
      <c r="C38" s="4">
        <v>605183</v>
      </c>
      <c r="D38" s="4">
        <v>620477</v>
      </c>
      <c r="E38" s="4">
        <v>635327</v>
      </c>
      <c r="F38" s="4">
        <v>649165</v>
      </c>
      <c r="G38" s="4">
        <v>659005</v>
      </c>
      <c r="H38" s="4">
        <v>670377</v>
      </c>
      <c r="I38" s="4">
        <v>681170</v>
      </c>
    </row>
    <row r="39" spans="1:9" x14ac:dyDescent="0.55000000000000004">
      <c r="A39" s="1">
        <v>0.75030960771268873</v>
      </c>
      <c r="B39" s="1" t="s">
        <v>48</v>
      </c>
      <c r="C39" s="4">
        <v>6743226</v>
      </c>
      <c r="D39" s="4">
        <v>6822520</v>
      </c>
      <c r="E39" s="4">
        <v>6895226</v>
      </c>
      <c r="F39" s="4">
        <v>6968006</v>
      </c>
      <c r="G39" s="4">
        <v>7054196</v>
      </c>
      <c r="H39" s="4">
        <v>7160290</v>
      </c>
      <c r="I39" s="4">
        <v>7288000</v>
      </c>
    </row>
    <row r="40" spans="1:9" x14ac:dyDescent="0.55000000000000004">
      <c r="A40" s="1">
        <v>0.75218574289874418</v>
      </c>
      <c r="B40" s="1" t="s">
        <v>36</v>
      </c>
      <c r="C40" s="4">
        <v>674526</v>
      </c>
      <c r="D40" s="4">
        <v>685476</v>
      </c>
      <c r="E40" s="4">
        <v>702087</v>
      </c>
      <c r="F40" s="4">
        <v>724019</v>
      </c>
      <c r="G40" s="4">
        <v>739904</v>
      </c>
      <c r="H40" s="4">
        <v>756835</v>
      </c>
      <c r="I40" s="4">
        <v>757952</v>
      </c>
    </row>
    <row r="41" spans="1:9" x14ac:dyDescent="0.55000000000000004">
      <c r="A41" s="1">
        <v>0.80136052880133779</v>
      </c>
      <c r="B41" s="1" t="s">
        <v>46</v>
      </c>
      <c r="C41" s="4">
        <v>625982</v>
      </c>
      <c r="D41" s="4">
        <v>626730</v>
      </c>
      <c r="E41" s="4">
        <v>626444</v>
      </c>
      <c r="F41" s="4">
        <v>627140</v>
      </c>
      <c r="G41" s="4">
        <v>626984</v>
      </c>
      <c r="H41" s="4">
        <v>626088</v>
      </c>
      <c r="I41" s="4">
        <v>624594</v>
      </c>
    </row>
    <row r="42" spans="1:9" x14ac:dyDescent="0.55000000000000004">
      <c r="A42" s="1">
        <v>0.84423974676512048</v>
      </c>
      <c r="B42" s="1" t="s">
        <v>42</v>
      </c>
      <c r="C42" s="4">
        <v>816325</v>
      </c>
      <c r="D42" s="4">
        <v>824398</v>
      </c>
      <c r="E42" s="4">
        <v>834441</v>
      </c>
      <c r="F42" s="4">
        <v>844922</v>
      </c>
      <c r="G42" s="4">
        <v>852561</v>
      </c>
      <c r="H42" s="4">
        <v>857919</v>
      </c>
      <c r="I42" s="4">
        <v>865454</v>
      </c>
    </row>
    <row r="43" spans="1:9" x14ac:dyDescent="0.55000000000000004">
      <c r="A43" s="1">
        <v>0.87855781265889821</v>
      </c>
      <c r="B43" s="1" t="s">
        <v>12</v>
      </c>
      <c r="C43" s="4">
        <v>18849098</v>
      </c>
      <c r="D43" s="4">
        <v>19096952</v>
      </c>
      <c r="E43" s="4">
        <v>19344156</v>
      </c>
      <c r="F43" s="4">
        <v>19582022</v>
      </c>
      <c r="G43" s="4">
        <v>19888741</v>
      </c>
      <c r="H43" s="4">
        <v>20244914</v>
      </c>
      <c r="I43" s="4">
        <v>20612439</v>
      </c>
    </row>
    <row r="44" spans="1:9" x14ac:dyDescent="0.55000000000000004">
      <c r="A44" s="1">
        <v>0.9045265759884733</v>
      </c>
      <c r="B44" s="1" t="s">
        <v>22</v>
      </c>
      <c r="C44" s="4">
        <v>1327730</v>
      </c>
      <c r="D44" s="4">
        <v>1328231</v>
      </c>
      <c r="E44" s="4">
        <v>1328895</v>
      </c>
      <c r="F44" s="4">
        <v>1329076</v>
      </c>
      <c r="G44" s="4">
        <v>1330719</v>
      </c>
      <c r="H44" s="4">
        <v>1329453</v>
      </c>
      <c r="I44" s="4">
        <v>1331479</v>
      </c>
    </row>
    <row r="45" spans="1:9" x14ac:dyDescent="0.55000000000000004">
      <c r="A45" s="1">
        <v>0.92350132882358793</v>
      </c>
      <c r="B45" s="1" t="s">
        <v>16</v>
      </c>
      <c r="C45" s="4">
        <v>12841578</v>
      </c>
      <c r="D45" s="4">
        <v>12860012</v>
      </c>
      <c r="E45" s="4">
        <v>12870798</v>
      </c>
      <c r="F45" s="4">
        <v>12879505</v>
      </c>
      <c r="G45" s="4">
        <v>12867544</v>
      </c>
      <c r="H45" s="4">
        <v>12839047</v>
      </c>
      <c r="I45" s="4">
        <v>12801539</v>
      </c>
    </row>
    <row r="46" spans="1:9" x14ac:dyDescent="0.55000000000000004">
      <c r="A46" s="1">
        <v>0.92952990939332847</v>
      </c>
      <c r="B46" s="1" t="s">
        <v>32</v>
      </c>
      <c r="C46" s="4">
        <v>8803729</v>
      </c>
      <c r="D46" s="4">
        <v>8841243</v>
      </c>
      <c r="E46" s="4">
        <v>8873211</v>
      </c>
      <c r="F46" s="4">
        <v>8899162</v>
      </c>
      <c r="G46" s="4">
        <v>8925001</v>
      </c>
      <c r="H46" s="4">
        <v>8935421</v>
      </c>
      <c r="I46" s="4">
        <v>8944469</v>
      </c>
    </row>
    <row r="47" spans="1:9" x14ac:dyDescent="0.55000000000000004">
      <c r="A47" s="1">
        <v>0.93174549214763025</v>
      </c>
      <c r="B47" s="1" t="s">
        <v>1</v>
      </c>
      <c r="C47" s="4">
        <v>6408312</v>
      </c>
      <c r="D47" s="4">
        <v>6467163</v>
      </c>
      <c r="E47" s="4">
        <v>6549634</v>
      </c>
      <c r="F47" s="4">
        <v>6624617</v>
      </c>
      <c r="G47" s="4">
        <v>6719993</v>
      </c>
      <c r="H47" s="4">
        <v>6817565</v>
      </c>
      <c r="I47" s="4">
        <v>6931071</v>
      </c>
    </row>
    <row r="48" spans="1:9" x14ac:dyDescent="0.55000000000000004">
      <c r="A48" s="1">
        <v>0.94706011800725354</v>
      </c>
      <c r="B48" s="1" t="s">
        <v>47</v>
      </c>
      <c r="C48" s="4">
        <v>8025773</v>
      </c>
      <c r="D48" s="4">
        <v>8110035</v>
      </c>
      <c r="E48" s="4">
        <v>8192048</v>
      </c>
      <c r="F48" s="4">
        <v>8262692</v>
      </c>
      <c r="G48" s="4">
        <v>8317372</v>
      </c>
      <c r="H48" s="4">
        <v>8367587</v>
      </c>
      <c r="I48" s="4">
        <v>8411808</v>
      </c>
    </row>
    <row r="49" spans="1:9" x14ac:dyDescent="0.55000000000000004">
      <c r="A49" s="1">
        <v>0.95536980875003863</v>
      </c>
      <c r="B49" s="1" t="s">
        <v>34</v>
      </c>
      <c r="C49" s="4">
        <v>19402640</v>
      </c>
      <c r="D49" s="4">
        <v>19519529</v>
      </c>
      <c r="E49" s="4">
        <v>19602769</v>
      </c>
      <c r="F49" s="4">
        <v>19673546</v>
      </c>
      <c r="G49" s="4">
        <v>19718515</v>
      </c>
      <c r="H49" s="4">
        <v>19747183</v>
      </c>
      <c r="I49" s="4">
        <v>19745289</v>
      </c>
    </row>
    <row r="50" spans="1:9" x14ac:dyDescent="0.55000000000000004">
      <c r="A50" s="1">
        <v>0.95915943532433767</v>
      </c>
      <c r="B50" s="1" t="s">
        <v>31</v>
      </c>
      <c r="C50" s="4">
        <v>1316872</v>
      </c>
      <c r="D50" s="4">
        <v>1318473</v>
      </c>
      <c r="E50" s="4">
        <v>1321182</v>
      </c>
      <c r="F50" s="4">
        <v>1322687</v>
      </c>
      <c r="G50" s="4">
        <v>1328743</v>
      </c>
      <c r="H50" s="4">
        <v>1330111</v>
      </c>
      <c r="I50" s="4">
        <v>1334795</v>
      </c>
    </row>
    <row r="51" spans="1:9" x14ac:dyDescent="0.55000000000000004">
      <c r="A51" s="1">
        <v>0.97794253241208273</v>
      </c>
      <c r="B51" s="1" t="s">
        <v>6</v>
      </c>
      <c r="C51" s="4">
        <v>2921995</v>
      </c>
      <c r="D51" s="4">
        <v>2939493</v>
      </c>
      <c r="E51" s="4">
        <v>2950685</v>
      </c>
      <c r="F51" s="4">
        <v>2958663</v>
      </c>
      <c r="G51" s="4">
        <v>2966912</v>
      </c>
      <c r="H51" s="4">
        <v>2977853</v>
      </c>
      <c r="I51" s="4">
        <v>2988248</v>
      </c>
    </row>
    <row r="52" spans="1:9" x14ac:dyDescent="0.55000000000000004">
      <c r="A52" s="1">
        <v>0.99029775747484139</v>
      </c>
      <c r="B52" s="1" t="s">
        <v>30</v>
      </c>
      <c r="C52" s="4">
        <v>2703284</v>
      </c>
      <c r="D52" s="4">
        <v>2718379</v>
      </c>
      <c r="E52" s="4">
        <v>2752565</v>
      </c>
      <c r="F52" s="4">
        <v>2786464</v>
      </c>
      <c r="G52" s="4">
        <v>2833013</v>
      </c>
      <c r="H52" s="4">
        <v>2883758</v>
      </c>
      <c r="I52" s="4">
        <v>2940058</v>
      </c>
    </row>
    <row r="53" spans="1:9" x14ac:dyDescent="0.55000000000000004">
      <c r="B53" s="5"/>
      <c r="C53" s="4"/>
      <c r="D53" s="4"/>
      <c r="E53" s="4"/>
      <c r="F53" s="4"/>
      <c r="G53" s="4"/>
      <c r="H53" s="4"/>
      <c r="I53" s="4"/>
    </row>
  </sheetData>
  <sortState xmlns:xlrd2="http://schemas.microsoft.com/office/spreadsheetml/2017/richdata2" ref="A2:I52">
    <sortCondition ref="A2:A52"/>
  </sortState>
  <pageMargins left="0.25" right="0.25" top="0.75" bottom="1" header="0.5" footer="0.5"/>
  <pageSetup scale="80" orientation="landscape" r:id="rId1"/>
  <headerFooter alignWithMargins="0"/>
  <colBreaks count="1" manualBreakCount="1">
    <brk id="9" max="1048575" man="1"/>
  </colBreaks>
  <ignoredErrors>
    <ignoredError sqref="L3:M4 L9:L16 L21:L22 L18:L1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Start</vt:lpstr>
      <vt:lpstr>Finish</vt:lpstr>
      <vt:lpstr>Finish!NST01</vt:lpstr>
      <vt:lpstr>Start!NST01</vt:lpstr>
      <vt:lpstr>Finish!Print_Area</vt:lpstr>
      <vt:lpstr>Start!Print_Area</vt:lpstr>
      <vt:lpstr>Finish!Print_Titles</vt:lpstr>
      <vt:lpstr>Start!Print_Titles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Spencer Coleman</cp:lastModifiedBy>
  <dcterms:created xsi:type="dcterms:W3CDTF">2011-02-11T15:45:55Z</dcterms:created>
  <dcterms:modified xsi:type="dcterms:W3CDTF">2019-07-02T20:50:40Z</dcterms:modified>
</cp:coreProperties>
</file>