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ltho\Documents\2023spring\"/>
    </mc:Choice>
  </mc:AlternateContent>
  <xr:revisionPtr revIDLastSave="0" documentId="13_ncr:1_{D6BE37CC-F78C-4843-A0BC-D12B0CBDF942}" xr6:coauthVersionLast="47" xr6:coauthVersionMax="47" xr10:uidLastSave="{00000000-0000-0000-0000-000000000000}"/>
  <bookViews>
    <workbookView xWindow="-110" yWindow="-110" windowWidth="19420" windowHeight="10420" firstSheet="2" activeTab="6" xr2:uid="{00000000-000D-0000-FFFF-FFFF00000000}"/>
  </bookViews>
  <sheets>
    <sheet name="ttr1" sheetId="1" r:id="rId1"/>
    <sheet name="meanlength" sheetId="2" r:id="rId2"/>
    <sheet name="echoed" sheetId="3" r:id="rId3"/>
    <sheet name="Sheet" sheetId="4" r:id="rId4"/>
    <sheet name="meanlength1" sheetId="5" r:id="rId5"/>
    <sheet name="ttr" sheetId="6" r:id="rId6"/>
    <sheet name="echoed_utterances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7" i="6" l="1"/>
  <c r="P7" i="6"/>
  <c r="O7" i="6"/>
  <c r="N7" i="6"/>
  <c r="M7" i="6"/>
  <c r="L7" i="6"/>
  <c r="K7" i="6"/>
  <c r="J7" i="6"/>
  <c r="I7" i="6"/>
  <c r="H7" i="6"/>
  <c r="G7" i="6"/>
  <c r="F7" i="6"/>
  <c r="E7" i="6"/>
  <c r="D7" i="6"/>
  <c r="C7" i="6"/>
  <c r="B7" i="6"/>
  <c r="Q5" i="6"/>
  <c r="P5" i="6"/>
  <c r="O5" i="6"/>
  <c r="N5" i="6"/>
  <c r="M5" i="6"/>
  <c r="L5" i="6"/>
  <c r="K5" i="6"/>
  <c r="J5" i="6"/>
  <c r="I5" i="6"/>
  <c r="H5" i="6"/>
  <c r="G5" i="6"/>
  <c r="F5" i="6"/>
  <c r="E5" i="6"/>
  <c r="D5" i="6"/>
  <c r="C5" i="6"/>
  <c r="B5" i="6"/>
  <c r="Q12" i="7"/>
  <c r="P12" i="7"/>
  <c r="O12" i="7"/>
  <c r="N12" i="7"/>
  <c r="M12" i="7"/>
  <c r="L12" i="7"/>
  <c r="K12" i="7"/>
  <c r="J12" i="7"/>
  <c r="I12" i="7"/>
  <c r="H12" i="7"/>
  <c r="G12" i="7"/>
  <c r="F12" i="7"/>
  <c r="E12" i="7"/>
  <c r="D12" i="7"/>
  <c r="C12" i="7"/>
  <c r="B12" i="7"/>
  <c r="Q11" i="7"/>
  <c r="P11" i="7"/>
  <c r="O11" i="7"/>
  <c r="N11" i="7"/>
  <c r="M11" i="7"/>
  <c r="L11" i="7"/>
  <c r="K11" i="7"/>
  <c r="J11" i="7"/>
  <c r="I11" i="7"/>
  <c r="H11" i="7"/>
  <c r="G11" i="7"/>
  <c r="F11" i="7"/>
  <c r="E11" i="7"/>
  <c r="D11" i="7"/>
  <c r="C11" i="7"/>
  <c r="B11" i="7"/>
  <c r="A6" i="7"/>
  <c r="E17" i="3"/>
  <c r="D17" i="3"/>
  <c r="C17" i="3"/>
  <c r="B17" i="3"/>
  <c r="E16" i="3"/>
  <c r="D16" i="3"/>
  <c r="C16" i="3"/>
  <c r="B16" i="3"/>
  <c r="E15" i="3"/>
  <c r="D15" i="3"/>
  <c r="C15" i="3"/>
  <c r="B15" i="3"/>
  <c r="E14" i="3"/>
  <c r="D14" i="3"/>
  <c r="C14" i="3"/>
  <c r="B14" i="3"/>
  <c r="E13" i="3"/>
  <c r="D13" i="3"/>
  <c r="C13" i="3"/>
  <c r="B13" i="3"/>
  <c r="E12" i="3"/>
  <c r="D12" i="3"/>
  <c r="C12" i="3"/>
  <c r="B12" i="3"/>
  <c r="E11" i="3"/>
  <c r="D11" i="3"/>
  <c r="C11" i="3"/>
  <c r="B11" i="3"/>
  <c r="E10" i="3"/>
  <c r="D10" i="3"/>
  <c r="C10" i="3"/>
  <c r="B10" i="3"/>
  <c r="L2" i="3" a="1"/>
  <c r="S5" i="3" s="1"/>
  <c r="F1" i="3"/>
  <c r="H1" i="2" a="1"/>
  <c r="N6" i="2" s="1"/>
  <c r="D9" i="1"/>
  <c r="J8" i="1"/>
  <c r="D8" i="1"/>
  <c r="J7" i="1"/>
  <c r="D7" i="1"/>
  <c r="J6" i="1"/>
  <c r="D6" i="1"/>
  <c r="J5" i="1"/>
  <c r="D5" i="1"/>
  <c r="J4" i="1"/>
  <c r="D4" i="1"/>
  <c r="J3" i="1"/>
  <c r="D3" i="1"/>
  <c r="J2" i="1"/>
  <c r="D2" i="1"/>
  <c r="L1" i="2" l="1"/>
  <c r="P1" i="2"/>
  <c r="K2" i="2"/>
  <c r="O2" i="2"/>
  <c r="J3" i="2"/>
  <c r="N3" i="2"/>
  <c r="I4" i="2"/>
  <c r="M4" i="2"/>
  <c r="H5" i="2"/>
  <c r="L5" i="2"/>
  <c r="P5" i="2"/>
  <c r="K6" i="2"/>
  <c r="O6" i="2"/>
  <c r="N2" i="3"/>
  <c r="R2" i="3"/>
  <c r="N3" i="3"/>
  <c r="R3" i="3"/>
  <c r="N4" i="3"/>
  <c r="R4" i="3"/>
  <c r="N5" i="3"/>
  <c r="R5" i="3"/>
  <c r="P2" i="3"/>
  <c r="L3" i="3"/>
  <c r="P3" i="3"/>
  <c r="L4" i="3"/>
  <c r="P4" i="3"/>
  <c r="L5" i="3"/>
  <c r="P5" i="3"/>
  <c r="I1" i="2"/>
  <c r="M1" i="2"/>
  <c r="H2" i="2"/>
  <c r="L2" i="2"/>
  <c r="P2" i="2"/>
  <c r="K3" i="2"/>
  <c r="O3" i="2"/>
  <c r="J4" i="2"/>
  <c r="N4" i="2"/>
  <c r="I5" i="2"/>
  <c r="M5" i="2"/>
  <c r="H6" i="2"/>
  <c r="L6" i="2"/>
  <c r="P6" i="2"/>
  <c r="M2" i="3"/>
  <c r="Q2" i="3"/>
  <c r="M3" i="3"/>
  <c r="Q3" i="3"/>
  <c r="M4" i="3"/>
  <c r="Q4" i="3"/>
  <c r="M5" i="3"/>
  <c r="Q5" i="3"/>
  <c r="J1" i="2"/>
  <c r="N1" i="2"/>
  <c r="I2" i="2"/>
  <c r="M2" i="2"/>
  <c r="H3" i="2"/>
  <c r="L3" i="2"/>
  <c r="P3" i="2"/>
  <c r="K4" i="2"/>
  <c r="O4" i="2"/>
  <c r="J5" i="2"/>
  <c r="N5" i="2"/>
  <c r="I6" i="2"/>
  <c r="M6" i="2"/>
  <c r="H1" i="2"/>
  <c r="K1" i="2"/>
  <c r="O1" i="2"/>
  <c r="J2" i="2"/>
  <c r="N2" i="2"/>
  <c r="I3" i="2"/>
  <c r="M3" i="2"/>
  <c r="H4" i="2"/>
  <c r="L4" i="2"/>
  <c r="P4" i="2"/>
  <c r="K5" i="2"/>
  <c r="O5" i="2"/>
  <c r="J6" i="2"/>
  <c r="L2" i="3"/>
  <c r="O2" i="3"/>
  <c r="S2" i="3"/>
  <c r="O3" i="3"/>
  <c r="S3" i="3"/>
  <c r="O4" i="3"/>
  <c r="S4" i="3"/>
  <c r="O5" i="3"/>
</calcChain>
</file>

<file path=xl/sharedStrings.xml><?xml version="1.0" encoding="utf-8"?>
<sst xmlns="http://schemas.openxmlformats.org/spreadsheetml/2006/main" count="96" uniqueCount="35">
  <si>
    <t>age (mo.)</t>
  </si>
  <si>
    <t>types</t>
  </si>
  <si>
    <t>tokens</t>
  </si>
  <si>
    <t>ttr</t>
  </si>
  <si>
    <t>n</t>
  </si>
  <si>
    <t>MOT_mlu</t>
  </si>
  <si>
    <t>MOT_mlt</t>
  </si>
  <si>
    <t>CHI_mlu</t>
  </si>
  <si>
    <t>CHI_mlt</t>
  </si>
  <si>
    <t>c&lt;m</t>
  </si>
  <si>
    <t>c=m</t>
  </si>
  <si>
    <t>m&lt;c</t>
  </si>
  <si>
    <t>m=c</t>
  </si>
  <si>
    <t>child_lines</t>
  </si>
  <si>
    <t>mother_lines</t>
  </si>
  <si>
    <t>total_lines</t>
  </si>
  <si>
    <t>40</t>
  </si>
  <si>
    <t>45</t>
  </si>
  <si>
    <t>48</t>
  </si>
  <si>
    <t>55</t>
  </si>
  <si>
    <t>60</t>
  </si>
  <si>
    <t>66</t>
  </si>
  <si>
    <t>68</t>
  </si>
  <si>
    <t>72</t>
  </si>
  <si>
    <t>81</t>
  </si>
  <si>
    <t>84</t>
  </si>
  <si>
    <t>89</t>
  </si>
  <si>
    <t>91</t>
  </si>
  <si>
    <t>96</t>
  </si>
  <si>
    <t>104</t>
  </si>
  <si>
    <t>108</t>
  </si>
  <si>
    <t>116</t>
  </si>
  <si>
    <t>TTR</t>
  </si>
  <si>
    <t>TUR</t>
  </si>
  <si>
    <t>MLU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</si>
</sst>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1" fillId="0" borderId="5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meanlength!$I$1:$P$1</c:f>
              <c:numCache>
                <c:formatCode>General</c:formatCode>
                <c:ptCount val="8"/>
                <c:pt idx="0">
                  <c:v>40</c:v>
                </c:pt>
                <c:pt idx="1">
                  <c:v>48</c:v>
                </c:pt>
                <c:pt idx="2">
                  <c:v>60</c:v>
                </c:pt>
                <c:pt idx="3">
                  <c:v>72</c:v>
                </c:pt>
                <c:pt idx="4">
                  <c:v>84</c:v>
                </c:pt>
                <c:pt idx="5">
                  <c:v>96</c:v>
                </c:pt>
                <c:pt idx="6">
                  <c:v>108</c:v>
                </c:pt>
                <c:pt idx="7">
                  <c:v>120</c:v>
                </c:pt>
              </c:numCache>
            </c:numRef>
          </c:cat>
          <c:val>
            <c:numRef>
              <c:f>meanlength!$I$2:$P$2</c:f>
              <c:numCache>
                <c:formatCode>General</c:formatCode>
                <c:ptCount val="8"/>
                <c:pt idx="0">
                  <c:v>4.3243904401342741</c:v>
                </c:pt>
                <c:pt idx="1">
                  <c:v>4.5000027767138544</c:v>
                </c:pt>
                <c:pt idx="2">
                  <c:v>4.1692722115913829</c:v>
                </c:pt>
                <c:pt idx="3">
                  <c:v>4.1802303456267884</c:v>
                </c:pt>
                <c:pt idx="4">
                  <c:v>4.447249677482418</c:v>
                </c:pt>
                <c:pt idx="5">
                  <c:v>4.5280943436191574</c:v>
                </c:pt>
                <c:pt idx="6">
                  <c:v>4.3444554243573883</c:v>
                </c:pt>
                <c:pt idx="7">
                  <c:v>4.5296713123995094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31-46A1-943F-181C10B0195F}"/>
            </c:ext>
          </c:extLst>
        </c:ser>
        <c:ser>
          <c:idx val="2"/>
          <c:order val="1"/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cat>
            <c:numRef>
              <c:f>meanlength!$I$1:$P$1</c:f>
              <c:numCache>
                <c:formatCode>General</c:formatCode>
                <c:ptCount val="8"/>
                <c:pt idx="0">
                  <c:v>40</c:v>
                </c:pt>
                <c:pt idx="1">
                  <c:v>48</c:v>
                </c:pt>
                <c:pt idx="2">
                  <c:v>60</c:v>
                </c:pt>
                <c:pt idx="3">
                  <c:v>72</c:v>
                </c:pt>
                <c:pt idx="4">
                  <c:v>84</c:v>
                </c:pt>
                <c:pt idx="5">
                  <c:v>96</c:v>
                </c:pt>
                <c:pt idx="6">
                  <c:v>108</c:v>
                </c:pt>
                <c:pt idx="7">
                  <c:v>120</c:v>
                </c:pt>
              </c:numCache>
            </c:numRef>
          </c:cat>
          <c:val>
            <c:numRef>
              <c:f>meanlength!$I$3:$P$3</c:f>
              <c:numCache>
                <c:formatCode>General</c:formatCode>
                <c:ptCount val="8"/>
                <c:pt idx="0">
                  <c:v>8.9043462639004733</c:v>
                </c:pt>
                <c:pt idx="1">
                  <c:v>9.5735150537616551</c:v>
                </c:pt>
                <c:pt idx="2">
                  <c:v>9.0264266857050028</c:v>
                </c:pt>
                <c:pt idx="3">
                  <c:v>9.009478087168505</c:v>
                </c:pt>
                <c:pt idx="4">
                  <c:v>9.2718728135204742</c:v>
                </c:pt>
                <c:pt idx="5">
                  <c:v>12.01420482924911</c:v>
                </c:pt>
                <c:pt idx="6">
                  <c:v>10.329304248177211</c:v>
                </c:pt>
                <c:pt idx="7">
                  <c:v>9.0322388135183349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31-46A1-943F-181C10B0195F}"/>
            </c:ext>
          </c:extLst>
        </c:ser>
        <c:ser>
          <c:idx val="3"/>
          <c:order val="2"/>
          <c:spPr>
            <a:ln w="28575" cap="rnd">
              <a:solidFill>
                <a:schemeClr val="accent4"/>
              </a:solidFill>
              <a:prstDash val="solid"/>
              <a:round/>
            </a:ln>
          </c:spPr>
          <c:marker>
            <c:symbol val="none"/>
          </c:marker>
          <c:cat>
            <c:numRef>
              <c:f>meanlength!$I$1:$P$1</c:f>
              <c:numCache>
                <c:formatCode>General</c:formatCode>
                <c:ptCount val="8"/>
                <c:pt idx="0">
                  <c:v>40</c:v>
                </c:pt>
                <c:pt idx="1">
                  <c:v>48</c:v>
                </c:pt>
                <c:pt idx="2">
                  <c:v>60</c:v>
                </c:pt>
                <c:pt idx="3">
                  <c:v>72</c:v>
                </c:pt>
                <c:pt idx="4">
                  <c:v>84</c:v>
                </c:pt>
                <c:pt idx="5">
                  <c:v>96</c:v>
                </c:pt>
                <c:pt idx="6">
                  <c:v>108</c:v>
                </c:pt>
                <c:pt idx="7">
                  <c:v>120</c:v>
                </c:pt>
              </c:numCache>
            </c:numRef>
          </c:cat>
          <c:val>
            <c:numRef>
              <c:f>meanlength!$I$4:$P$4</c:f>
              <c:numCache>
                <c:formatCode>General</c:formatCode>
                <c:ptCount val="8"/>
                <c:pt idx="0">
                  <c:v>3.331598372257957</c:v>
                </c:pt>
                <c:pt idx="1">
                  <c:v>3.3670469598543251</c:v>
                </c:pt>
                <c:pt idx="2">
                  <c:v>3.4555393417469551</c:v>
                </c:pt>
                <c:pt idx="3">
                  <c:v>3.162793855937752</c:v>
                </c:pt>
                <c:pt idx="4">
                  <c:v>3.608437957891196</c:v>
                </c:pt>
                <c:pt idx="5">
                  <c:v>3.371838902944071</c:v>
                </c:pt>
                <c:pt idx="6">
                  <c:v>3.4981680554026902</c:v>
                </c:pt>
                <c:pt idx="7">
                  <c:v>3.5616274981347189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331-46A1-943F-181C10B0195F}"/>
            </c:ext>
          </c:extLst>
        </c:ser>
        <c:ser>
          <c:idx val="4"/>
          <c:order val="3"/>
          <c:spPr>
            <a:ln w="28575" cap="rnd">
              <a:solidFill>
                <a:schemeClr val="accent5"/>
              </a:solidFill>
              <a:prstDash val="solid"/>
              <a:round/>
            </a:ln>
          </c:spPr>
          <c:marker>
            <c:symbol val="none"/>
          </c:marker>
          <c:cat>
            <c:numRef>
              <c:f>meanlength!$I$1:$P$1</c:f>
              <c:numCache>
                <c:formatCode>General</c:formatCode>
                <c:ptCount val="8"/>
                <c:pt idx="0">
                  <c:v>40</c:v>
                </c:pt>
                <c:pt idx="1">
                  <c:v>48</c:v>
                </c:pt>
                <c:pt idx="2">
                  <c:v>60</c:v>
                </c:pt>
                <c:pt idx="3">
                  <c:v>72</c:v>
                </c:pt>
                <c:pt idx="4">
                  <c:v>84</c:v>
                </c:pt>
                <c:pt idx="5">
                  <c:v>96</c:v>
                </c:pt>
                <c:pt idx="6">
                  <c:v>108</c:v>
                </c:pt>
                <c:pt idx="7">
                  <c:v>120</c:v>
                </c:pt>
              </c:numCache>
            </c:numRef>
          </c:cat>
          <c:val>
            <c:numRef>
              <c:f>meanlength!$I$5:$P$5</c:f>
              <c:numCache>
                <c:formatCode>General</c:formatCode>
                <c:ptCount val="8"/>
                <c:pt idx="0">
                  <c:v>7.2238516578308651</c:v>
                </c:pt>
                <c:pt idx="1">
                  <c:v>8.8106510235648816</c:v>
                </c:pt>
                <c:pt idx="2">
                  <c:v>7.3066553639116902</c:v>
                </c:pt>
                <c:pt idx="3">
                  <c:v>9.4765887466638397</c:v>
                </c:pt>
                <c:pt idx="4">
                  <c:v>7.1493128343171408</c:v>
                </c:pt>
                <c:pt idx="5">
                  <c:v>7.7538667827445877</c:v>
                </c:pt>
                <c:pt idx="6">
                  <c:v>7.830975419798083</c:v>
                </c:pt>
                <c:pt idx="7">
                  <c:v>8.1507204018746542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331-46A1-943F-181C10B019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8900064"/>
        <c:axId val="708900424"/>
      </c:lineChart>
      <c:catAx>
        <c:axId val="708900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8900424"/>
        <c:crosses val="autoZero"/>
        <c:auto val="1"/>
        <c:lblAlgn val="ctr"/>
        <c:lblOffset val="100"/>
        <c:noMultiLvlLbl val="0"/>
      </c:catAx>
      <c:valAx>
        <c:axId val="708900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8900064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en-US"/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c&lt;m</c:v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echoed!$A$2:$A$9</c:f>
              <c:numCache>
                <c:formatCode>General</c:formatCode>
                <c:ptCount val="8"/>
                <c:pt idx="0">
                  <c:v>40</c:v>
                </c:pt>
                <c:pt idx="1">
                  <c:v>48</c:v>
                </c:pt>
                <c:pt idx="2">
                  <c:v>60</c:v>
                </c:pt>
                <c:pt idx="3">
                  <c:v>72</c:v>
                </c:pt>
                <c:pt idx="4">
                  <c:v>84</c:v>
                </c:pt>
                <c:pt idx="5">
                  <c:v>96</c:v>
                </c:pt>
                <c:pt idx="6">
                  <c:v>108</c:v>
                </c:pt>
                <c:pt idx="7">
                  <c:v>120</c:v>
                </c:pt>
              </c:numCache>
            </c:numRef>
          </c:cat>
          <c:val>
            <c:numRef>
              <c:f>echoed!$B$10:$B$17</c:f>
              <c:numCache>
                <c:formatCode>General</c:formatCode>
                <c:ptCount val="8"/>
                <c:pt idx="0">
                  <c:v>0.2010526315789474</c:v>
                </c:pt>
                <c:pt idx="1">
                  <c:v>7.6428571428571429E-2</c:v>
                </c:pt>
                <c:pt idx="2">
                  <c:v>6.5384615384615388E-2</c:v>
                </c:pt>
                <c:pt idx="3">
                  <c:v>8.4875000000000006E-2</c:v>
                </c:pt>
                <c:pt idx="4">
                  <c:v>9.762499999999999E-2</c:v>
                </c:pt>
                <c:pt idx="5">
                  <c:v>5.772151898734177E-2</c:v>
                </c:pt>
                <c:pt idx="6">
                  <c:v>9.2533333333333342E-2</c:v>
                </c:pt>
                <c:pt idx="7">
                  <c:v>7.789473684210528E-2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2E-43CE-9F82-4822C0DC3F40}"/>
            </c:ext>
          </c:extLst>
        </c:ser>
        <c:ser>
          <c:idx val="1"/>
          <c:order val="1"/>
          <c:tx>
            <c:v>c=m</c:v>
          </c:tx>
          <c:spPr>
            <a:ln w="28575" cap="rnd">
              <a:solidFill>
                <a:schemeClr val="accent1">
                  <a:lumMod val="40000"/>
                  <a:lumOff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echoed!$A$2:$A$9</c:f>
              <c:numCache>
                <c:formatCode>General</c:formatCode>
                <c:ptCount val="8"/>
                <c:pt idx="0">
                  <c:v>40</c:v>
                </c:pt>
                <c:pt idx="1">
                  <c:v>48</c:v>
                </c:pt>
                <c:pt idx="2">
                  <c:v>60</c:v>
                </c:pt>
                <c:pt idx="3">
                  <c:v>72</c:v>
                </c:pt>
                <c:pt idx="4">
                  <c:v>84</c:v>
                </c:pt>
                <c:pt idx="5">
                  <c:v>96</c:v>
                </c:pt>
                <c:pt idx="6">
                  <c:v>108</c:v>
                </c:pt>
                <c:pt idx="7">
                  <c:v>120</c:v>
                </c:pt>
              </c:numCache>
            </c:numRef>
          </c:cat>
          <c:val>
            <c:numRef>
              <c:f>echoed!$C$10:$C$17</c:f>
              <c:numCache>
                <c:formatCode>General</c:formatCode>
                <c:ptCount val="8"/>
                <c:pt idx="0">
                  <c:v>0.1276315789473684</c:v>
                </c:pt>
                <c:pt idx="1">
                  <c:v>1.773809523809524E-2</c:v>
                </c:pt>
                <c:pt idx="2">
                  <c:v>1.9102564102564099E-2</c:v>
                </c:pt>
                <c:pt idx="3">
                  <c:v>2.2000000000000002E-2</c:v>
                </c:pt>
                <c:pt idx="4">
                  <c:v>2.8875000000000001E-2</c:v>
                </c:pt>
                <c:pt idx="5">
                  <c:v>1.3670886075949372E-2</c:v>
                </c:pt>
                <c:pt idx="6">
                  <c:v>2.4399999999999998E-2</c:v>
                </c:pt>
                <c:pt idx="7">
                  <c:v>2.1447368421052628E-2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2E-43CE-9F82-4822C0DC3F40}"/>
            </c:ext>
          </c:extLst>
        </c:ser>
        <c:ser>
          <c:idx val="2"/>
          <c:order val="2"/>
          <c:tx>
            <c:v>m&lt;c</c:v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echoed!$A$2:$A$9</c:f>
              <c:numCache>
                <c:formatCode>General</c:formatCode>
                <c:ptCount val="8"/>
                <c:pt idx="0">
                  <c:v>40</c:v>
                </c:pt>
                <c:pt idx="1">
                  <c:v>48</c:v>
                </c:pt>
                <c:pt idx="2">
                  <c:v>60</c:v>
                </c:pt>
                <c:pt idx="3">
                  <c:v>72</c:v>
                </c:pt>
                <c:pt idx="4">
                  <c:v>84</c:v>
                </c:pt>
                <c:pt idx="5">
                  <c:v>96</c:v>
                </c:pt>
                <c:pt idx="6">
                  <c:v>108</c:v>
                </c:pt>
                <c:pt idx="7">
                  <c:v>120</c:v>
                </c:pt>
              </c:numCache>
            </c:numRef>
          </c:cat>
          <c:val>
            <c:numRef>
              <c:f>echoed!$D$10:$D$17</c:f>
              <c:numCache>
                <c:formatCode>General</c:formatCode>
                <c:ptCount val="8"/>
                <c:pt idx="0">
                  <c:v>0.20131578947368423</c:v>
                </c:pt>
                <c:pt idx="1">
                  <c:v>6.8333333333333329E-2</c:v>
                </c:pt>
                <c:pt idx="2">
                  <c:v>7.4743589743589731E-2</c:v>
                </c:pt>
                <c:pt idx="3">
                  <c:v>8.2125000000000004E-2</c:v>
                </c:pt>
                <c:pt idx="4">
                  <c:v>8.7624999999999995E-2</c:v>
                </c:pt>
                <c:pt idx="5">
                  <c:v>5.8607594936708862E-2</c:v>
                </c:pt>
                <c:pt idx="6">
                  <c:v>9.9600000000000008E-2</c:v>
                </c:pt>
                <c:pt idx="7">
                  <c:v>8.0921052631578949E-2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32E-43CE-9F82-4822C0DC3F40}"/>
            </c:ext>
          </c:extLst>
        </c:ser>
        <c:ser>
          <c:idx val="3"/>
          <c:order val="3"/>
          <c:tx>
            <c:v>m=c</c:v>
          </c:tx>
          <c:spPr>
            <a:ln w="28575" cap="rnd">
              <a:solidFill>
                <a:schemeClr val="accent4"/>
              </a:solidFill>
              <a:prstDash val="solid"/>
              <a:round/>
            </a:ln>
          </c:spPr>
          <c:marker>
            <c:symbol val="none"/>
          </c:marker>
          <c:cat>
            <c:numRef>
              <c:f>echoed!$A$2:$A$9</c:f>
              <c:numCache>
                <c:formatCode>General</c:formatCode>
                <c:ptCount val="8"/>
                <c:pt idx="0">
                  <c:v>40</c:v>
                </c:pt>
                <c:pt idx="1">
                  <c:v>48</c:v>
                </c:pt>
                <c:pt idx="2">
                  <c:v>60</c:v>
                </c:pt>
                <c:pt idx="3">
                  <c:v>72</c:v>
                </c:pt>
                <c:pt idx="4">
                  <c:v>84</c:v>
                </c:pt>
                <c:pt idx="5">
                  <c:v>96</c:v>
                </c:pt>
                <c:pt idx="6">
                  <c:v>108</c:v>
                </c:pt>
                <c:pt idx="7">
                  <c:v>120</c:v>
                </c:pt>
              </c:numCache>
            </c:numRef>
          </c:cat>
          <c:val>
            <c:numRef>
              <c:f>echoed!$E$10:$E$17</c:f>
              <c:numCache>
                <c:formatCode>General</c:formatCode>
                <c:ptCount val="8"/>
                <c:pt idx="0">
                  <c:v>0.15855263157894739</c:v>
                </c:pt>
                <c:pt idx="1">
                  <c:v>4.5357142857142853E-2</c:v>
                </c:pt>
                <c:pt idx="2">
                  <c:v>0.05</c:v>
                </c:pt>
                <c:pt idx="3">
                  <c:v>5.0499999999999996E-2</c:v>
                </c:pt>
                <c:pt idx="4">
                  <c:v>5.1500000000000004E-2</c:v>
                </c:pt>
                <c:pt idx="5">
                  <c:v>3.7594936708860757E-2</c:v>
                </c:pt>
                <c:pt idx="6">
                  <c:v>5.9866666666666665E-2</c:v>
                </c:pt>
                <c:pt idx="7">
                  <c:v>4.697368421052632E-2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32E-43CE-9F82-4822C0DC3F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8069264"/>
        <c:axId val="748072144"/>
      </c:lineChart>
      <c:catAx>
        <c:axId val="748069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 (months)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8072144"/>
        <c:crosses val="autoZero"/>
        <c:auto val="1"/>
        <c:lblAlgn val="ctr"/>
        <c:lblOffset val="100"/>
        <c:noMultiLvlLbl val="0"/>
      </c:catAx>
      <c:valAx>
        <c:axId val="74807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/>
              <a:lstStyle/>
              <a:p>
                <a:r>
                  <a:rPr lang="en-US"/>
                  <a:t>None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8069264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MLU, MLT (TD)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meanlength1!$A$4</c:f>
              <c:strCache>
                <c:ptCount val="1"/>
                <c:pt idx="0">
                  <c:v>CHI_mlu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meanlength1!$B$1:$Q$1</c:f>
              <c:strCache>
                <c:ptCount val="16"/>
                <c:pt idx="0">
                  <c:v>40</c:v>
                </c:pt>
                <c:pt idx="1">
                  <c:v>45</c:v>
                </c:pt>
                <c:pt idx="2">
                  <c:v>48</c:v>
                </c:pt>
                <c:pt idx="3">
                  <c:v>55</c:v>
                </c:pt>
                <c:pt idx="4">
                  <c:v>60</c:v>
                </c:pt>
                <c:pt idx="5">
                  <c:v>66</c:v>
                </c:pt>
                <c:pt idx="6">
                  <c:v>68</c:v>
                </c:pt>
                <c:pt idx="7">
                  <c:v>72</c:v>
                </c:pt>
                <c:pt idx="8">
                  <c:v>81</c:v>
                </c:pt>
                <c:pt idx="9">
                  <c:v>84</c:v>
                </c:pt>
                <c:pt idx="10">
                  <c:v>89</c:v>
                </c:pt>
                <c:pt idx="11">
                  <c:v>91</c:v>
                </c:pt>
                <c:pt idx="12">
                  <c:v>96</c:v>
                </c:pt>
                <c:pt idx="13">
                  <c:v>104</c:v>
                </c:pt>
                <c:pt idx="14">
                  <c:v>108</c:v>
                </c:pt>
                <c:pt idx="15">
                  <c:v>116</c:v>
                </c:pt>
              </c:strCache>
            </c:strRef>
          </c:cat>
          <c:val>
            <c:numRef>
              <c:f>meanlength1!$B$4:$Q$4</c:f>
              <c:numCache>
                <c:formatCode>General</c:formatCode>
                <c:ptCount val="16"/>
                <c:pt idx="0">
                  <c:v>3.413775183706639</c:v>
                </c:pt>
                <c:pt idx="1">
                  <c:v>3.437083051531133</c:v>
                </c:pt>
                <c:pt idx="2">
                  <c:v>3.3458765749539769</c:v>
                </c:pt>
                <c:pt idx="3">
                  <c:v>3.8163109049915662</c:v>
                </c:pt>
                <c:pt idx="4">
                  <c:v>3.636270954631458</c:v>
                </c:pt>
                <c:pt idx="5">
                  <c:v>3.7309435369321702</c:v>
                </c:pt>
                <c:pt idx="6">
                  <c:v>3.5215673356284638</c:v>
                </c:pt>
                <c:pt idx="7">
                  <c:v>3.501533030368932</c:v>
                </c:pt>
                <c:pt idx="8">
                  <c:v>3.4150793730954789</c:v>
                </c:pt>
                <c:pt idx="9">
                  <c:v>3.720160254646157</c:v>
                </c:pt>
                <c:pt idx="10">
                  <c:v>3.732853914513278</c:v>
                </c:pt>
                <c:pt idx="11">
                  <c:v>3.569338710174732</c:v>
                </c:pt>
                <c:pt idx="12">
                  <c:v>3.1459334580385541</c:v>
                </c:pt>
                <c:pt idx="13">
                  <c:v>3.4966746366871222</c:v>
                </c:pt>
                <c:pt idx="14">
                  <c:v>3.783286139531024</c:v>
                </c:pt>
                <c:pt idx="15">
                  <c:v>3.2053166903032828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85D-4625-823F-712A5C5B432F}"/>
            </c:ext>
          </c:extLst>
        </c:ser>
        <c:ser>
          <c:idx val="3"/>
          <c:order val="1"/>
          <c:tx>
            <c:strRef>
              <c:f>meanlength1!$A$5</c:f>
              <c:strCache>
                <c:ptCount val="1"/>
                <c:pt idx="0">
                  <c:v>CHI_mlt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meanlength1!$B$1:$Q$1</c:f>
              <c:strCache>
                <c:ptCount val="16"/>
                <c:pt idx="0">
                  <c:v>40</c:v>
                </c:pt>
                <c:pt idx="1">
                  <c:v>45</c:v>
                </c:pt>
                <c:pt idx="2">
                  <c:v>48</c:v>
                </c:pt>
                <c:pt idx="3">
                  <c:v>55</c:v>
                </c:pt>
                <c:pt idx="4">
                  <c:v>60</c:v>
                </c:pt>
                <c:pt idx="5">
                  <c:v>66</c:v>
                </c:pt>
                <c:pt idx="6">
                  <c:v>68</c:v>
                </c:pt>
                <c:pt idx="7">
                  <c:v>72</c:v>
                </c:pt>
                <c:pt idx="8">
                  <c:v>81</c:v>
                </c:pt>
                <c:pt idx="9">
                  <c:v>84</c:v>
                </c:pt>
                <c:pt idx="10">
                  <c:v>89</c:v>
                </c:pt>
                <c:pt idx="11">
                  <c:v>91</c:v>
                </c:pt>
                <c:pt idx="12">
                  <c:v>96</c:v>
                </c:pt>
                <c:pt idx="13">
                  <c:v>104</c:v>
                </c:pt>
                <c:pt idx="14">
                  <c:v>108</c:v>
                </c:pt>
                <c:pt idx="15">
                  <c:v>116</c:v>
                </c:pt>
              </c:strCache>
            </c:strRef>
          </c:cat>
          <c:val>
            <c:numRef>
              <c:f>meanlength1!$B$5:$Q$5</c:f>
              <c:numCache>
                <c:formatCode>General</c:formatCode>
                <c:ptCount val="16"/>
                <c:pt idx="0">
                  <c:v>6.744001378068802</c:v>
                </c:pt>
                <c:pt idx="1">
                  <c:v>8.7846951009693601</c:v>
                </c:pt>
                <c:pt idx="2">
                  <c:v>6.9285126928382974</c:v>
                </c:pt>
                <c:pt idx="3">
                  <c:v>7.9954402968341567</c:v>
                </c:pt>
                <c:pt idx="4">
                  <c:v>7.3042124539774944</c:v>
                </c:pt>
                <c:pt idx="5">
                  <c:v>7.5220411932786648</c:v>
                </c:pt>
                <c:pt idx="6">
                  <c:v>8.0964050110174171</c:v>
                </c:pt>
                <c:pt idx="7">
                  <c:v>7.2685774908325049</c:v>
                </c:pt>
                <c:pt idx="8">
                  <c:v>6.8112241097044324</c:v>
                </c:pt>
                <c:pt idx="9">
                  <c:v>8.2422294801743377</c:v>
                </c:pt>
                <c:pt idx="10">
                  <c:v>7.7027864853849604</c:v>
                </c:pt>
                <c:pt idx="11">
                  <c:v>8.6954441544483387</c:v>
                </c:pt>
                <c:pt idx="12">
                  <c:v>6.171440757283877</c:v>
                </c:pt>
                <c:pt idx="13">
                  <c:v>7.1681680564313401</c:v>
                </c:pt>
                <c:pt idx="14">
                  <c:v>7.2094957955435888</c:v>
                </c:pt>
                <c:pt idx="15">
                  <c:v>6.6554776684825674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85D-4625-823F-712A5C5B43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9643080"/>
        <c:axId val="759643440"/>
      </c:lineChart>
      <c:catAx>
        <c:axId val="759643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643440"/>
        <c:crosses val="autoZero"/>
        <c:auto val="1"/>
        <c:lblAlgn val="ctr"/>
        <c:lblOffset val="100"/>
        <c:noMultiLvlLbl val="0"/>
      </c:catAx>
      <c:valAx>
        <c:axId val="75964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643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Types,</a:t>
            </a:r>
            <a:r>
              <a:rPr lang="en-US" baseline="0"/>
              <a:t> Tokens (TD)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ttr!$A$2</c:f>
              <c:strCache>
                <c:ptCount val="1"/>
                <c:pt idx="0">
                  <c:v>types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ttr!$B$1:$Q$1</c:f>
              <c:strCache>
                <c:ptCount val="16"/>
                <c:pt idx="0">
                  <c:v>40</c:v>
                </c:pt>
                <c:pt idx="1">
                  <c:v>45</c:v>
                </c:pt>
                <c:pt idx="2">
                  <c:v>48</c:v>
                </c:pt>
                <c:pt idx="3">
                  <c:v>55</c:v>
                </c:pt>
                <c:pt idx="4">
                  <c:v>60</c:v>
                </c:pt>
                <c:pt idx="5">
                  <c:v>66</c:v>
                </c:pt>
                <c:pt idx="6">
                  <c:v>68</c:v>
                </c:pt>
                <c:pt idx="7">
                  <c:v>72</c:v>
                </c:pt>
                <c:pt idx="8">
                  <c:v>81</c:v>
                </c:pt>
                <c:pt idx="9">
                  <c:v>84</c:v>
                </c:pt>
                <c:pt idx="10">
                  <c:v>89</c:v>
                </c:pt>
                <c:pt idx="11">
                  <c:v>91</c:v>
                </c:pt>
                <c:pt idx="12">
                  <c:v>96</c:v>
                </c:pt>
                <c:pt idx="13">
                  <c:v>104</c:v>
                </c:pt>
                <c:pt idx="14">
                  <c:v>108</c:v>
                </c:pt>
                <c:pt idx="15">
                  <c:v>116</c:v>
                </c:pt>
              </c:strCache>
            </c:strRef>
          </c:cat>
          <c:val>
            <c:numRef>
              <c:f>ttr!$B$2:$Q$2</c:f>
              <c:numCache>
                <c:formatCode>General</c:formatCode>
                <c:ptCount val="16"/>
                <c:pt idx="0">
                  <c:v>114.60606060606059</c:v>
                </c:pt>
                <c:pt idx="1">
                  <c:v>116.50505050505051</c:v>
                </c:pt>
                <c:pt idx="2">
                  <c:v>116.50505050505051</c:v>
                </c:pt>
                <c:pt idx="3">
                  <c:v>117.09090909090909</c:v>
                </c:pt>
                <c:pt idx="4">
                  <c:v>123.7777777777778</c:v>
                </c:pt>
                <c:pt idx="5">
                  <c:v>126.24242424242421</c:v>
                </c:pt>
                <c:pt idx="6">
                  <c:v>128.04040404040401</c:v>
                </c:pt>
                <c:pt idx="7">
                  <c:v>110.50505050505051</c:v>
                </c:pt>
                <c:pt idx="8">
                  <c:v>132.94949494949489</c:v>
                </c:pt>
                <c:pt idx="9">
                  <c:v>121.6363636363636</c:v>
                </c:pt>
                <c:pt idx="10">
                  <c:v>115.010101010101</c:v>
                </c:pt>
                <c:pt idx="11">
                  <c:v>123.8181818181818</c:v>
                </c:pt>
                <c:pt idx="12">
                  <c:v>127.3333333333333</c:v>
                </c:pt>
                <c:pt idx="13">
                  <c:v>113.1111111111111</c:v>
                </c:pt>
                <c:pt idx="14">
                  <c:v>130.42424242424241</c:v>
                </c:pt>
                <c:pt idx="15">
                  <c:v>115.8080808080808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DB-42E2-BA98-351E66A79904}"/>
            </c:ext>
          </c:extLst>
        </c:ser>
        <c:ser>
          <c:idx val="1"/>
          <c:order val="1"/>
          <c:tx>
            <c:strRef>
              <c:f>ttr!$A$3</c:f>
              <c:strCache>
                <c:ptCount val="1"/>
                <c:pt idx="0">
                  <c:v>tokens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ttr!$B$1:$Q$1</c:f>
              <c:strCache>
                <c:ptCount val="16"/>
                <c:pt idx="0">
                  <c:v>40</c:v>
                </c:pt>
                <c:pt idx="1">
                  <c:v>45</c:v>
                </c:pt>
                <c:pt idx="2">
                  <c:v>48</c:v>
                </c:pt>
                <c:pt idx="3">
                  <c:v>55</c:v>
                </c:pt>
                <c:pt idx="4">
                  <c:v>60</c:v>
                </c:pt>
                <c:pt idx="5">
                  <c:v>66</c:v>
                </c:pt>
                <c:pt idx="6">
                  <c:v>68</c:v>
                </c:pt>
                <c:pt idx="7">
                  <c:v>72</c:v>
                </c:pt>
                <c:pt idx="8">
                  <c:v>81</c:v>
                </c:pt>
                <c:pt idx="9">
                  <c:v>84</c:v>
                </c:pt>
                <c:pt idx="10">
                  <c:v>89</c:v>
                </c:pt>
                <c:pt idx="11">
                  <c:v>91</c:v>
                </c:pt>
                <c:pt idx="12">
                  <c:v>96</c:v>
                </c:pt>
                <c:pt idx="13">
                  <c:v>104</c:v>
                </c:pt>
                <c:pt idx="14">
                  <c:v>108</c:v>
                </c:pt>
                <c:pt idx="15">
                  <c:v>116</c:v>
                </c:pt>
              </c:strCache>
            </c:strRef>
          </c:cat>
          <c:val>
            <c:numRef>
              <c:f>ttr!$B$3:$Q$3</c:f>
              <c:numCache>
                <c:formatCode>General</c:formatCode>
                <c:ptCount val="16"/>
                <c:pt idx="0">
                  <c:v>151.52525252525251</c:v>
                </c:pt>
                <c:pt idx="1">
                  <c:v>152.08080808080811</c:v>
                </c:pt>
                <c:pt idx="2">
                  <c:v>152.08080808080811</c:v>
                </c:pt>
                <c:pt idx="3">
                  <c:v>158.24242424242419</c:v>
                </c:pt>
                <c:pt idx="4">
                  <c:v>163.11111111111109</c:v>
                </c:pt>
                <c:pt idx="5">
                  <c:v>166.85858585858591</c:v>
                </c:pt>
                <c:pt idx="6">
                  <c:v>170</c:v>
                </c:pt>
                <c:pt idx="7">
                  <c:v>144.82828282828279</c:v>
                </c:pt>
                <c:pt idx="8">
                  <c:v>178.17171717171721</c:v>
                </c:pt>
                <c:pt idx="9">
                  <c:v>160.02020202020199</c:v>
                </c:pt>
                <c:pt idx="10">
                  <c:v>151.81818181818181</c:v>
                </c:pt>
                <c:pt idx="11">
                  <c:v>165.23232323232321</c:v>
                </c:pt>
                <c:pt idx="12">
                  <c:v>168.84848484848479</c:v>
                </c:pt>
                <c:pt idx="13">
                  <c:v>148.01010101010101</c:v>
                </c:pt>
                <c:pt idx="14">
                  <c:v>174.23232323232321</c:v>
                </c:pt>
                <c:pt idx="15">
                  <c:v>151.60606060606059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DB-42E2-BA98-351E66A799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9590880"/>
        <c:axId val="759592680"/>
      </c:lineChart>
      <c:lineChart>
        <c:grouping val="standard"/>
        <c:varyColors val="0"/>
        <c:ser>
          <c:idx val="3"/>
          <c:order val="2"/>
          <c:tx>
            <c:strRef>
              <c:f>ttr!$A$5</c:f>
              <c:strCache>
                <c:ptCount val="1"/>
                <c:pt idx="0">
                  <c:v>TTR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ttr!$B$1:$Q$1</c:f>
              <c:strCache>
                <c:ptCount val="16"/>
                <c:pt idx="0">
                  <c:v>40</c:v>
                </c:pt>
                <c:pt idx="1">
                  <c:v>45</c:v>
                </c:pt>
                <c:pt idx="2">
                  <c:v>48</c:v>
                </c:pt>
                <c:pt idx="3">
                  <c:v>55</c:v>
                </c:pt>
                <c:pt idx="4">
                  <c:v>60</c:v>
                </c:pt>
                <c:pt idx="5">
                  <c:v>66</c:v>
                </c:pt>
                <c:pt idx="6">
                  <c:v>68</c:v>
                </c:pt>
                <c:pt idx="7">
                  <c:v>72</c:v>
                </c:pt>
                <c:pt idx="8">
                  <c:v>81</c:v>
                </c:pt>
                <c:pt idx="9">
                  <c:v>84</c:v>
                </c:pt>
                <c:pt idx="10">
                  <c:v>89</c:v>
                </c:pt>
                <c:pt idx="11">
                  <c:v>91</c:v>
                </c:pt>
                <c:pt idx="12">
                  <c:v>96</c:v>
                </c:pt>
                <c:pt idx="13">
                  <c:v>104</c:v>
                </c:pt>
                <c:pt idx="14">
                  <c:v>108</c:v>
                </c:pt>
                <c:pt idx="15">
                  <c:v>116</c:v>
                </c:pt>
              </c:strCache>
            </c:strRef>
          </c:cat>
          <c:val>
            <c:numRef>
              <c:f>ttr!$B$5:$Q$5</c:f>
              <c:numCache>
                <c:formatCode>General</c:formatCode>
                <c:ptCount val="16"/>
                <c:pt idx="0">
                  <c:v>0.756349576694887</c:v>
                </c:pt>
                <c:pt idx="1">
                  <c:v>0.76607332624867153</c:v>
                </c:pt>
                <c:pt idx="2">
                  <c:v>0.76607332624867153</c:v>
                </c:pt>
                <c:pt idx="3">
                  <c:v>0.73994638069705121</c:v>
                </c:pt>
                <c:pt idx="4">
                  <c:v>0.75885558583106294</c:v>
                </c:pt>
                <c:pt idx="5">
                  <c:v>0.75658332828863684</c:v>
                </c:pt>
                <c:pt idx="6">
                  <c:v>0.7531788472964942</c:v>
                </c:pt>
                <c:pt idx="7">
                  <c:v>0.76300739294183306</c:v>
                </c:pt>
                <c:pt idx="8">
                  <c:v>0.74618742559101947</c:v>
                </c:pt>
                <c:pt idx="9">
                  <c:v>0.76013129655346534</c:v>
                </c:pt>
                <c:pt idx="10">
                  <c:v>0.75755156353958741</c:v>
                </c:pt>
                <c:pt idx="11">
                  <c:v>0.74935811223866</c:v>
                </c:pt>
                <c:pt idx="12">
                  <c:v>0.75412778176597284</c:v>
                </c:pt>
                <c:pt idx="13">
                  <c:v>0.76421210673582196</c:v>
                </c:pt>
                <c:pt idx="14">
                  <c:v>0.74856513421067883</c:v>
                </c:pt>
                <c:pt idx="15">
                  <c:v>0.76387500832833632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DDB-42E2-BA98-351E66A79904}"/>
            </c:ext>
          </c:extLst>
        </c:ser>
        <c:ser>
          <c:idx val="5"/>
          <c:order val="3"/>
          <c:tx>
            <c:strRef>
              <c:f>ttr!$A$7</c:f>
              <c:strCache>
                <c:ptCount val="1"/>
                <c:pt idx="0">
                  <c:v>TUR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ttr!$B$1:$Q$1</c:f>
              <c:strCache>
                <c:ptCount val="16"/>
                <c:pt idx="0">
                  <c:v>40</c:v>
                </c:pt>
                <c:pt idx="1">
                  <c:v>45</c:v>
                </c:pt>
                <c:pt idx="2">
                  <c:v>48</c:v>
                </c:pt>
                <c:pt idx="3">
                  <c:v>55</c:v>
                </c:pt>
                <c:pt idx="4">
                  <c:v>60</c:v>
                </c:pt>
                <c:pt idx="5">
                  <c:v>66</c:v>
                </c:pt>
                <c:pt idx="6">
                  <c:v>68</c:v>
                </c:pt>
                <c:pt idx="7">
                  <c:v>72</c:v>
                </c:pt>
                <c:pt idx="8">
                  <c:v>81</c:v>
                </c:pt>
                <c:pt idx="9">
                  <c:v>84</c:v>
                </c:pt>
                <c:pt idx="10">
                  <c:v>89</c:v>
                </c:pt>
                <c:pt idx="11">
                  <c:v>91</c:v>
                </c:pt>
                <c:pt idx="12">
                  <c:v>96</c:v>
                </c:pt>
                <c:pt idx="13">
                  <c:v>104</c:v>
                </c:pt>
                <c:pt idx="14">
                  <c:v>108</c:v>
                </c:pt>
                <c:pt idx="15">
                  <c:v>116</c:v>
                </c:pt>
              </c:strCache>
            </c:strRef>
          </c:cat>
          <c:val>
            <c:numRef>
              <c:f>ttr!$B$7:$Q$7</c:f>
              <c:numCache>
                <c:formatCode>General</c:formatCode>
                <c:ptCount val="16"/>
                <c:pt idx="0">
                  <c:v>2.5820074151280266</c:v>
                </c:pt>
                <c:pt idx="1">
                  <c:v>2.6330576458793891</c:v>
                </c:pt>
                <c:pt idx="2">
                  <c:v>2.5631867969925057</c:v>
                </c:pt>
                <c:pt idx="3">
                  <c:v>2.8238654417631976</c:v>
                </c:pt>
                <c:pt idx="4">
                  <c:v>2.7594045255173336</c:v>
                </c:pt>
                <c:pt idx="5">
                  <c:v>2.8227696788291201</c:v>
                </c:pt>
                <c:pt idx="6">
                  <c:v>2.6523700265256327</c:v>
                </c:pt>
                <c:pt idx="7">
                  <c:v>2.6716955888015153</c:v>
                </c:pt>
                <c:pt idx="8">
                  <c:v>2.5482892855991079</c:v>
                </c:pt>
                <c:pt idx="9">
                  <c:v>2.8278102377508532</c:v>
                </c:pt>
                <c:pt idx="10">
                  <c:v>2.8278293194044033</c:v>
                </c:pt>
                <c:pt idx="11">
                  <c:v>2.6747129177969109</c:v>
                </c:pt>
                <c:pt idx="12">
                  <c:v>2.3724358202939708</c:v>
                </c:pt>
                <c:pt idx="13">
                  <c:v>2.6722010906723805</c:v>
                </c:pt>
                <c:pt idx="14">
                  <c:v>2.8320360967954419</c:v>
                </c:pt>
                <c:pt idx="15">
                  <c:v>2.4484613135003754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DDB-42E2-BA98-351E66A799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9616440"/>
        <c:axId val="759621480"/>
      </c:lineChart>
      <c:catAx>
        <c:axId val="759590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592680"/>
        <c:crosses val="autoZero"/>
        <c:auto val="1"/>
        <c:lblAlgn val="ctr"/>
        <c:lblOffset val="100"/>
        <c:noMultiLvlLbl val="0"/>
      </c:catAx>
      <c:valAx>
        <c:axId val="759592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590880"/>
        <c:crosses val="autoZero"/>
        <c:crossBetween val="between"/>
      </c:valAx>
      <c:valAx>
        <c:axId val="75962148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616440"/>
        <c:crosses val="max"/>
        <c:crossBetween val="between"/>
      </c:valAx>
      <c:catAx>
        <c:axId val="759616440"/>
        <c:scaling>
          <c:orientation val="minMax"/>
        </c:scaling>
        <c:delete val="0"/>
        <c:axPos val="t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621480"/>
        <c:crosses val="max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Echolalia (TD)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9"/>
          <c:order val="0"/>
          <c:tx>
            <c:strRef>
              <c:f>echoed_utterances!$A$11</c:f>
              <c:strCache>
                <c:ptCount val="1"/>
                <c:pt idx="0">
                  <c:v>c&lt;m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echoed_utterances!$B$1:$Q$1</c:f>
              <c:strCache>
                <c:ptCount val="16"/>
                <c:pt idx="0">
                  <c:v>40</c:v>
                </c:pt>
                <c:pt idx="1">
                  <c:v>45</c:v>
                </c:pt>
                <c:pt idx="2">
                  <c:v>48</c:v>
                </c:pt>
                <c:pt idx="3">
                  <c:v>55</c:v>
                </c:pt>
                <c:pt idx="4">
                  <c:v>60</c:v>
                </c:pt>
                <c:pt idx="5">
                  <c:v>66</c:v>
                </c:pt>
                <c:pt idx="6">
                  <c:v>68</c:v>
                </c:pt>
                <c:pt idx="7">
                  <c:v>72</c:v>
                </c:pt>
                <c:pt idx="8">
                  <c:v>81</c:v>
                </c:pt>
                <c:pt idx="9">
                  <c:v>84</c:v>
                </c:pt>
                <c:pt idx="10">
                  <c:v>89</c:v>
                </c:pt>
                <c:pt idx="11">
                  <c:v>91</c:v>
                </c:pt>
                <c:pt idx="12">
                  <c:v>96</c:v>
                </c:pt>
                <c:pt idx="13">
                  <c:v>104</c:v>
                </c:pt>
                <c:pt idx="14">
                  <c:v>108</c:v>
                </c:pt>
                <c:pt idx="15">
                  <c:v>116</c:v>
                </c:pt>
              </c:strCache>
            </c:strRef>
          </c:cat>
          <c:val>
            <c:numRef>
              <c:f>echoed_utterances!$B$11:$Q$11</c:f>
              <c:numCache>
                <c:formatCode>General</c:formatCode>
                <c:ptCount val="16"/>
                <c:pt idx="0">
                  <c:v>9.5252525252525255E-2</c:v>
                </c:pt>
                <c:pt idx="1">
                  <c:v>0.14484848484848481</c:v>
                </c:pt>
                <c:pt idx="2">
                  <c:v>7.6161616161616152E-2</c:v>
                </c:pt>
                <c:pt idx="3">
                  <c:v>7.393939393939393E-2</c:v>
                </c:pt>
                <c:pt idx="4">
                  <c:v>0.1024242424242424</c:v>
                </c:pt>
                <c:pt idx="5">
                  <c:v>0.13272727272727269</c:v>
                </c:pt>
                <c:pt idx="6">
                  <c:v>8.0101010101010103E-2</c:v>
                </c:pt>
                <c:pt idx="7">
                  <c:v>9.4848484848484849E-2</c:v>
                </c:pt>
                <c:pt idx="8">
                  <c:v>8.5353535353535348E-2</c:v>
                </c:pt>
                <c:pt idx="9">
                  <c:v>6.8181818181818177E-2</c:v>
                </c:pt>
                <c:pt idx="10">
                  <c:v>0.14222222222222219</c:v>
                </c:pt>
                <c:pt idx="11">
                  <c:v>8.6767676767676771E-2</c:v>
                </c:pt>
                <c:pt idx="12">
                  <c:v>0.1205050505050505</c:v>
                </c:pt>
                <c:pt idx="13">
                  <c:v>0.15848484848484851</c:v>
                </c:pt>
                <c:pt idx="14">
                  <c:v>7.7777777777777779E-2</c:v>
                </c:pt>
                <c:pt idx="15">
                  <c:v>0.11535353535353529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AC1-4815-817E-8B483689FBB6}"/>
            </c:ext>
          </c:extLst>
        </c:ser>
        <c:ser>
          <c:idx val="10"/>
          <c:order val="1"/>
          <c:tx>
            <c:strRef>
              <c:f>echoed_utterances!$A$12</c:f>
              <c:strCache>
                <c:ptCount val="1"/>
                <c:pt idx="0">
                  <c:v>c=m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echoed_utterances!$B$1:$Q$1</c:f>
              <c:strCache>
                <c:ptCount val="16"/>
                <c:pt idx="0">
                  <c:v>40</c:v>
                </c:pt>
                <c:pt idx="1">
                  <c:v>45</c:v>
                </c:pt>
                <c:pt idx="2">
                  <c:v>48</c:v>
                </c:pt>
                <c:pt idx="3">
                  <c:v>55</c:v>
                </c:pt>
                <c:pt idx="4">
                  <c:v>60</c:v>
                </c:pt>
                <c:pt idx="5">
                  <c:v>66</c:v>
                </c:pt>
                <c:pt idx="6">
                  <c:v>68</c:v>
                </c:pt>
                <c:pt idx="7">
                  <c:v>72</c:v>
                </c:pt>
                <c:pt idx="8">
                  <c:v>81</c:v>
                </c:pt>
                <c:pt idx="9">
                  <c:v>84</c:v>
                </c:pt>
                <c:pt idx="10">
                  <c:v>89</c:v>
                </c:pt>
                <c:pt idx="11">
                  <c:v>91</c:v>
                </c:pt>
                <c:pt idx="12">
                  <c:v>96</c:v>
                </c:pt>
                <c:pt idx="13">
                  <c:v>104</c:v>
                </c:pt>
                <c:pt idx="14">
                  <c:v>108</c:v>
                </c:pt>
                <c:pt idx="15">
                  <c:v>116</c:v>
                </c:pt>
              </c:strCache>
            </c:strRef>
          </c:cat>
          <c:val>
            <c:numRef>
              <c:f>echoed_utterances!$B$12:$Q$12</c:f>
              <c:numCache>
                <c:formatCode>General</c:formatCode>
                <c:ptCount val="16"/>
                <c:pt idx="0">
                  <c:v>3.1919191919191924E-2</c:v>
                </c:pt>
                <c:pt idx="1">
                  <c:v>8.8989898989898994E-2</c:v>
                </c:pt>
                <c:pt idx="2">
                  <c:v>1.9898989898989902E-2</c:v>
                </c:pt>
                <c:pt idx="3">
                  <c:v>2.1515151515151508E-2</c:v>
                </c:pt>
                <c:pt idx="4">
                  <c:v>4.4242424242424236E-2</c:v>
                </c:pt>
                <c:pt idx="5">
                  <c:v>7.7575757575757576E-2</c:v>
                </c:pt>
                <c:pt idx="6">
                  <c:v>2.1515151515151508E-2</c:v>
                </c:pt>
                <c:pt idx="7">
                  <c:v>3.4949494949494946E-2</c:v>
                </c:pt>
                <c:pt idx="8">
                  <c:v>2.0707070707070702E-2</c:v>
                </c:pt>
                <c:pt idx="9">
                  <c:v>1.4646464646464651E-2</c:v>
                </c:pt>
                <c:pt idx="10">
                  <c:v>8.3434343434343444E-2</c:v>
                </c:pt>
                <c:pt idx="11">
                  <c:v>1.9797979797979801E-2</c:v>
                </c:pt>
                <c:pt idx="12">
                  <c:v>4.1212121212121214E-2</c:v>
                </c:pt>
                <c:pt idx="13">
                  <c:v>8.1111111111111106E-2</c:v>
                </c:pt>
                <c:pt idx="14">
                  <c:v>1.9494949494949489E-2</c:v>
                </c:pt>
                <c:pt idx="15">
                  <c:v>3.4141414141414139E-2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9AC1-4815-817E-8B483689FB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9606360"/>
        <c:axId val="759617160"/>
      </c:lineChart>
      <c:catAx>
        <c:axId val="759606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617160"/>
        <c:crosses val="autoZero"/>
        <c:auto val="1"/>
        <c:lblAlgn val="ctr"/>
        <c:lblOffset val="100"/>
        <c:noMultiLvlLbl val="0"/>
      </c:catAx>
      <c:valAx>
        <c:axId val="759617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606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536575</xdr:colOff>
      <xdr:row>2</xdr:row>
      <xdr:rowOff>41275</xdr:rowOff>
    </xdr:from>
    <xdr:to>
      <xdr:col>13</xdr:col>
      <xdr:colOff>231775</xdr:colOff>
      <xdr:row>17</xdr:row>
      <xdr:rowOff>22225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327025</xdr:colOff>
      <xdr:row>2</xdr:row>
      <xdr:rowOff>15875</xdr:rowOff>
    </xdr:from>
    <xdr:to>
      <xdr:col>15</xdr:col>
      <xdr:colOff>22225</xdr:colOff>
      <xdr:row>16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181012</xdr:colOff>
      <xdr:row>3</xdr:row>
      <xdr:rowOff>142911</xdr:rowOff>
    </xdr:from>
    <xdr:to>
      <xdr:col>14</xdr:col>
      <xdr:colOff>461288</xdr:colOff>
      <xdr:row>18</xdr:row>
      <xdr:rowOff>149042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D43BAFC-D40E-E397-D913-1756B59338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536575</xdr:colOff>
      <xdr:row>2</xdr:row>
      <xdr:rowOff>41275</xdr:rowOff>
    </xdr:from>
    <xdr:to>
      <xdr:col>13</xdr:col>
      <xdr:colOff>231775</xdr:colOff>
      <xdr:row>17</xdr:row>
      <xdr:rowOff>22225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BB23D2-904A-5553-D7D5-1B9065218B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288925</xdr:colOff>
      <xdr:row>2</xdr:row>
      <xdr:rowOff>117475</xdr:rowOff>
    </xdr:from>
    <xdr:to>
      <xdr:col>10</xdr:col>
      <xdr:colOff>593725</xdr:colOff>
      <xdr:row>17</xdr:row>
      <xdr:rowOff>98425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B3ED0E2-A8E9-263B-8024-727964882C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workbookViewId="0">
      <selection activeCell="O16" sqref="O16"/>
    </sheetView>
  </sheetViews>
  <sheetFormatPr defaultRowHeight="14.5" x14ac:dyDescent="0.35"/>
  <sheetData>
    <row r="1" spans="1:11" x14ac:dyDescent="0.35">
      <c r="A1" t="s">
        <v>0</v>
      </c>
      <c r="B1" s="1" t="s">
        <v>1</v>
      </c>
      <c r="C1" s="1" t="s">
        <v>2</v>
      </c>
      <c r="D1" t="s">
        <v>3</v>
      </c>
      <c r="E1" s="1" t="s">
        <v>4</v>
      </c>
      <c r="G1" t="s">
        <v>0</v>
      </c>
      <c r="H1" s="1" t="s">
        <v>1</v>
      </c>
      <c r="I1" s="1" t="s">
        <v>2</v>
      </c>
      <c r="J1" t="s">
        <v>3</v>
      </c>
      <c r="K1" s="1" t="s">
        <v>4</v>
      </c>
    </row>
    <row r="2" spans="1:11" x14ac:dyDescent="0.35">
      <c r="A2" s="1">
        <v>40</v>
      </c>
      <c r="B2">
        <v>105.8888888888889</v>
      </c>
      <c r="C2">
        <v>137.52525252525251</v>
      </c>
      <c r="D2">
        <f t="shared" ref="D2:D9" si="0">B2/C2</f>
        <v>0.76995960337862668</v>
      </c>
      <c r="E2">
        <v>100</v>
      </c>
      <c r="G2" s="1">
        <v>40</v>
      </c>
      <c r="H2">
        <v>110.4545454545455</v>
      </c>
      <c r="I2">
        <v>146.47474747474749</v>
      </c>
      <c r="J2">
        <f t="shared" ref="J2:J8" si="1">H2/I2</f>
        <v>0.75408592510861339</v>
      </c>
      <c r="K2">
        <v>100</v>
      </c>
    </row>
    <row r="3" spans="1:11" x14ac:dyDescent="0.35">
      <c r="A3">
        <v>48</v>
      </c>
      <c r="B3">
        <v>114.040404040404</v>
      </c>
      <c r="C3">
        <v>151.21212121212119</v>
      </c>
      <c r="D3">
        <f t="shared" si="0"/>
        <v>0.75417501670006659</v>
      </c>
      <c r="E3">
        <v>100</v>
      </c>
      <c r="G3">
        <v>48</v>
      </c>
      <c r="H3">
        <v>86.515151515151516</v>
      </c>
      <c r="I3">
        <v>117.4545454545455</v>
      </c>
      <c r="J3">
        <f t="shared" si="1"/>
        <v>0.73658410732714108</v>
      </c>
      <c r="K3">
        <v>100</v>
      </c>
    </row>
    <row r="4" spans="1:11" x14ac:dyDescent="0.35">
      <c r="A4">
        <v>60</v>
      </c>
      <c r="B4">
        <v>106.8787878787879</v>
      </c>
      <c r="C4">
        <v>140.08080808080811</v>
      </c>
      <c r="D4">
        <f t="shared" si="0"/>
        <v>0.76297952119988466</v>
      </c>
      <c r="E4">
        <v>100</v>
      </c>
      <c r="G4">
        <v>60</v>
      </c>
      <c r="H4">
        <v>119.040404040404</v>
      </c>
      <c r="I4">
        <v>163.7373737373737</v>
      </c>
      <c r="J4">
        <f t="shared" si="1"/>
        <v>0.72702035780382468</v>
      </c>
      <c r="K4">
        <v>100</v>
      </c>
    </row>
    <row r="5" spans="1:11" x14ac:dyDescent="0.35">
      <c r="A5">
        <v>72</v>
      </c>
      <c r="B5">
        <v>104.1010101010101</v>
      </c>
      <c r="C5">
        <v>142.17171717171721</v>
      </c>
      <c r="D5">
        <f t="shared" si="0"/>
        <v>0.73222024866785063</v>
      </c>
      <c r="E5">
        <v>100</v>
      </c>
      <c r="G5">
        <v>72</v>
      </c>
      <c r="H5">
        <v>103.8989898989899</v>
      </c>
      <c r="I5">
        <v>144.38383838383839</v>
      </c>
      <c r="J5">
        <f t="shared" si="1"/>
        <v>0.71960263047432482</v>
      </c>
      <c r="K5">
        <v>100</v>
      </c>
    </row>
    <row r="6" spans="1:11" x14ac:dyDescent="0.35">
      <c r="A6">
        <v>84</v>
      </c>
      <c r="B6">
        <v>101.68686868686871</v>
      </c>
      <c r="C6">
        <v>137.86868686868689</v>
      </c>
      <c r="D6">
        <f t="shared" si="0"/>
        <v>0.73756319144259652</v>
      </c>
      <c r="E6">
        <v>100</v>
      </c>
      <c r="G6">
        <v>84</v>
      </c>
      <c r="H6">
        <v>100.9191919191919</v>
      </c>
      <c r="I6">
        <v>141.030303030303</v>
      </c>
      <c r="J6">
        <f t="shared" si="1"/>
        <v>0.71558515971923797</v>
      </c>
      <c r="K6">
        <v>100</v>
      </c>
    </row>
    <row r="7" spans="1:11" x14ac:dyDescent="0.35">
      <c r="A7">
        <v>96</v>
      </c>
      <c r="B7">
        <v>105.4343434343434</v>
      </c>
      <c r="C7">
        <v>140.9292929292929</v>
      </c>
      <c r="D7">
        <f t="shared" si="0"/>
        <v>0.74813646788990817</v>
      </c>
      <c r="E7">
        <v>100</v>
      </c>
      <c r="G7">
        <v>96</v>
      </c>
      <c r="H7">
        <v>122.71717171717169</v>
      </c>
      <c r="I7">
        <v>164.21212121212119</v>
      </c>
      <c r="J7">
        <f t="shared" si="1"/>
        <v>0.74730885157163063</v>
      </c>
      <c r="K7">
        <v>100</v>
      </c>
    </row>
    <row r="8" spans="1:11" x14ac:dyDescent="0.35">
      <c r="A8">
        <v>108</v>
      </c>
      <c r="B8">
        <v>103.1515151515152</v>
      </c>
      <c r="C8">
        <v>139.6363636363636</v>
      </c>
      <c r="D8">
        <f t="shared" si="0"/>
        <v>0.73871527777777835</v>
      </c>
      <c r="E8">
        <v>100</v>
      </c>
      <c r="G8">
        <v>108</v>
      </c>
      <c r="H8">
        <v>116.6969696969697</v>
      </c>
      <c r="I8">
        <v>157.02020202020199</v>
      </c>
      <c r="J8">
        <f t="shared" si="1"/>
        <v>0.74319716950788051</v>
      </c>
      <c r="K8">
        <v>100</v>
      </c>
    </row>
    <row r="9" spans="1:11" x14ac:dyDescent="0.35">
      <c r="A9">
        <v>120</v>
      </c>
      <c r="B9">
        <v>106.1010101010101</v>
      </c>
      <c r="C9">
        <v>144.4545454545455</v>
      </c>
      <c r="D9">
        <f t="shared" si="0"/>
        <v>0.73449409132228494</v>
      </c>
      <c r="E9">
        <v>100</v>
      </c>
      <c r="G9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"/>
  <sheetViews>
    <sheetView workbookViewId="0">
      <selection activeCell="I1" sqref="I1:P5"/>
    </sheetView>
  </sheetViews>
  <sheetFormatPr defaultRowHeight="14.5" x14ac:dyDescent="0.35"/>
  <sheetData>
    <row r="1" spans="1:16" x14ac:dyDescent="0.35">
      <c r="A1" s="3"/>
      <c r="B1" s="4" t="s">
        <v>5</v>
      </c>
      <c r="C1" s="4" t="s">
        <v>6</v>
      </c>
      <c r="D1" s="4" t="s">
        <v>7</v>
      </c>
      <c r="E1" s="4" t="s">
        <v>8</v>
      </c>
      <c r="F1" s="4"/>
      <c r="H1">
        <f t="array" ref="H1:P6">TRANSPOSE(A1:F9)</f>
        <v>0</v>
      </c>
      <c r="I1">
        <v>40</v>
      </c>
      <c r="J1">
        <v>48</v>
      </c>
      <c r="K1">
        <v>60</v>
      </c>
      <c r="L1">
        <v>72</v>
      </c>
      <c r="M1">
        <v>84</v>
      </c>
      <c r="N1">
        <v>96</v>
      </c>
      <c r="O1">
        <v>108</v>
      </c>
      <c r="P1">
        <v>120</v>
      </c>
    </row>
    <row r="2" spans="1:16" x14ac:dyDescent="0.35">
      <c r="A2" s="3">
        <v>40</v>
      </c>
      <c r="B2">
        <v>4.3243904401342741</v>
      </c>
      <c r="C2">
        <v>8.9043462639004733</v>
      </c>
      <c r="D2">
        <v>3.331598372257957</v>
      </c>
      <c r="E2">
        <v>7.2238516578308651</v>
      </c>
      <c r="H2" t="str">
        <v>MOT_mlu</v>
      </c>
      <c r="I2">
        <v>4.3243904401342741</v>
      </c>
      <c r="J2">
        <v>4.5000027767138544</v>
      </c>
      <c r="K2">
        <v>4.1692722115913829</v>
      </c>
      <c r="L2">
        <v>4.1802303456267884</v>
      </c>
      <c r="M2">
        <v>4.447249677482418</v>
      </c>
      <c r="N2">
        <v>4.5280943436191574</v>
      </c>
      <c r="O2">
        <v>4.3444554243573883</v>
      </c>
      <c r="P2">
        <v>4.5296713123995094</v>
      </c>
    </row>
    <row r="3" spans="1:16" x14ac:dyDescent="0.35">
      <c r="A3" s="3">
        <v>48</v>
      </c>
      <c r="B3">
        <v>4.5000027767138544</v>
      </c>
      <c r="C3">
        <v>9.5735150537616551</v>
      </c>
      <c r="D3">
        <v>3.3670469598543251</v>
      </c>
      <c r="E3">
        <v>8.8106510235648816</v>
      </c>
      <c r="H3" t="str">
        <v>MOT_mlt</v>
      </c>
      <c r="I3">
        <v>8.9043462639004733</v>
      </c>
      <c r="J3">
        <v>9.5735150537616551</v>
      </c>
      <c r="K3">
        <v>9.0264266857050028</v>
      </c>
      <c r="L3">
        <v>9.009478087168505</v>
      </c>
      <c r="M3">
        <v>9.2718728135204742</v>
      </c>
      <c r="N3">
        <v>12.01420482924911</v>
      </c>
      <c r="O3">
        <v>10.329304248177211</v>
      </c>
      <c r="P3">
        <v>9.0322388135183349</v>
      </c>
    </row>
    <row r="4" spans="1:16" x14ac:dyDescent="0.35">
      <c r="A4" s="3">
        <v>60</v>
      </c>
      <c r="B4">
        <v>4.1692722115913829</v>
      </c>
      <c r="C4">
        <v>9.0264266857050028</v>
      </c>
      <c r="D4">
        <v>3.4555393417469551</v>
      </c>
      <c r="E4">
        <v>7.3066553639116902</v>
      </c>
      <c r="H4" t="str">
        <v>CHI_mlu</v>
      </c>
      <c r="I4">
        <v>3.331598372257957</v>
      </c>
      <c r="J4">
        <v>3.3670469598543251</v>
      </c>
      <c r="K4">
        <v>3.4555393417469551</v>
      </c>
      <c r="L4">
        <v>3.162793855937752</v>
      </c>
      <c r="M4">
        <v>3.608437957891196</v>
      </c>
      <c r="N4">
        <v>3.371838902944071</v>
      </c>
      <c r="O4">
        <v>3.4981680554026902</v>
      </c>
      <c r="P4">
        <v>3.5616274981347189</v>
      </c>
    </row>
    <row r="5" spans="1:16" x14ac:dyDescent="0.35">
      <c r="A5" s="3">
        <v>72</v>
      </c>
      <c r="B5">
        <v>4.1802303456267884</v>
      </c>
      <c r="C5">
        <v>9.009478087168505</v>
      </c>
      <c r="D5">
        <v>3.162793855937752</v>
      </c>
      <c r="E5">
        <v>9.4765887466638397</v>
      </c>
      <c r="H5" t="str">
        <v>CHI_mlt</v>
      </c>
      <c r="I5">
        <v>7.2238516578308651</v>
      </c>
      <c r="J5">
        <v>8.8106510235648816</v>
      </c>
      <c r="K5">
        <v>7.3066553639116902</v>
      </c>
      <c r="L5">
        <v>9.4765887466638397</v>
      </c>
      <c r="M5">
        <v>7.1493128343171408</v>
      </c>
      <c r="N5">
        <v>7.7538667827445877</v>
      </c>
      <c r="O5">
        <v>7.830975419798083</v>
      </c>
      <c r="P5">
        <v>8.1507204018746542</v>
      </c>
    </row>
    <row r="6" spans="1:16" x14ac:dyDescent="0.35">
      <c r="A6" s="3">
        <v>84</v>
      </c>
      <c r="B6">
        <v>4.447249677482418</v>
      </c>
      <c r="C6">
        <v>9.2718728135204742</v>
      </c>
      <c r="D6">
        <v>3.608437957891196</v>
      </c>
      <c r="E6">
        <v>7.1493128343171408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5">
      <c r="A7" s="3">
        <v>96</v>
      </c>
      <c r="B7">
        <v>4.5280943436191574</v>
      </c>
      <c r="C7">
        <v>12.01420482924911</v>
      </c>
      <c r="D7">
        <v>3.371838902944071</v>
      </c>
      <c r="E7">
        <v>7.7538667827445877</v>
      </c>
    </row>
    <row r="8" spans="1:16" x14ac:dyDescent="0.35">
      <c r="A8" s="3">
        <v>108</v>
      </c>
      <c r="B8">
        <v>4.3444554243573883</v>
      </c>
      <c r="C8">
        <v>10.329304248177211</v>
      </c>
      <c r="D8">
        <v>3.4981680554026902</v>
      </c>
      <c r="E8">
        <v>7.830975419798083</v>
      </c>
    </row>
    <row r="9" spans="1:16" x14ac:dyDescent="0.35">
      <c r="A9" s="3">
        <v>120</v>
      </c>
      <c r="B9">
        <v>4.5296713123995094</v>
      </c>
      <c r="C9">
        <v>9.0322388135183349</v>
      </c>
      <c r="D9">
        <v>3.5616274981347189</v>
      </c>
      <c r="E9">
        <v>8.1507204018746542</v>
      </c>
    </row>
  </sheetData>
  <pageMargins left="0.75" right="0.75" top="1" bottom="1" header="0.5" footer="0.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7"/>
  <sheetViews>
    <sheetView workbookViewId="0">
      <selection activeCell="Q7" sqref="Q7"/>
    </sheetView>
  </sheetViews>
  <sheetFormatPr defaultRowHeight="14.5" x14ac:dyDescent="0.35"/>
  <sheetData>
    <row r="1" spans="1:19" x14ac:dyDescent="0.35">
      <c r="A1" t="s">
        <v>0</v>
      </c>
      <c r="B1" s="2" t="s">
        <v>9</v>
      </c>
      <c r="C1" s="2" t="s">
        <v>10</v>
      </c>
      <c r="D1" s="2" t="s">
        <v>11</v>
      </c>
      <c r="E1" s="2" t="s">
        <v>12</v>
      </c>
      <c r="F1" s="2" t="e">
        <f>last</f>
        <v>#NAME?</v>
      </c>
      <c r="G1" s="2" t="s">
        <v>13</v>
      </c>
      <c r="H1" s="2" t="s">
        <v>14</v>
      </c>
      <c r="I1" s="2" t="s">
        <v>15</v>
      </c>
      <c r="J1" s="2" t="s">
        <v>4</v>
      </c>
      <c r="L1">
        <v>40</v>
      </c>
      <c r="M1">
        <v>48</v>
      </c>
      <c r="N1">
        <v>60</v>
      </c>
      <c r="O1">
        <v>72</v>
      </c>
      <c r="P1">
        <v>84</v>
      </c>
      <c r="Q1">
        <v>96</v>
      </c>
      <c r="R1">
        <v>108</v>
      </c>
      <c r="S1">
        <v>120</v>
      </c>
    </row>
    <row r="2" spans="1:19" x14ac:dyDescent="0.35">
      <c r="A2" s="2">
        <v>40</v>
      </c>
      <c r="B2">
        <v>20.10526315789474</v>
      </c>
      <c r="C2">
        <v>12.763157894736841</v>
      </c>
      <c r="D2">
        <v>20.131578947368421</v>
      </c>
      <c r="E2">
        <v>15.85526315789474</v>
      </c>
      <c r="F2">
        <v>35.868421052631582</v>
      </c>
      <c r="G2">
        <v>192.73684210526321</v>
      </c>
      <c r="H2">
        <v>254.7763157894737</v>
      </c>
      <c r="I2">
        <v>0</v>
      </c>
      <c r="J2">
        <v>100</v>
      </c>
      <c r="K2" t="s">
        <v>9</v>
      </c>
      <c r="L2">
        <f t="array" ref="L2:S5">TRANSPOSE(B10:E17)</f>
        <v>0.2010526315789474</v>
      </c>
      <c r="M2">
        <v>7.6428571428571429E-2</v>
      </c>
      <c r="N2">
        <v>6.5384615384615388E-2</v>
      </c>
      <c r="O2">
        <v>8.4875000000000006E-2</v>
      </c>
      <c r="P2">
        <v>9.762499999999999E-2</v>
      </c>
      <c r="Q2">
        <v>5.772151898734177E-2</v>
      </c>
      <c r="R2">
        <v>9.2533333333333342E-2</v>
      </c>
      <c r="S2">
        <v>7.789473684210528E-2</v>
      </c>
    </row>
    <row r="3" spans="1:19" x14ac:dyDescent="0.35">
      <c r="A3" s="2">
        <v>48</v>
      </c>
      <c r="B3">
        <v>7.6428571428571432</v>
      </c>
      <c r="C3">
        <v>1.7738095238095239</v>
      </c>
      <c r="D3">
        <v>6.833333333333333</v>
      </c>
      <c r="E3">
        <v>4.5357142857142856</v>
      </c>
      <c r="F3">
        <v>11.66666666666667</v>
      </c>
      <c r="G3">
        <v>119.0714285714286</v>
      </c>
      <c r="H3">
        <v>154.21428571428569</v>
      </c>
      <c r="I3">
        <v>0</v>
      </c>
      <c r="J3">
        <v>100</v>
      </c>
      <c r="K3" t="s">
        <v>10</v>
      </c>
      <c r="L3">
        <v>0.1276315789473684</v>
      </c>
      <c r="M3">
        <v>1.773809523809524E-2</v>
      </c>
      <c r="N3">
        <v>1.9102564102564099E-2</v>
      </c>
      <c r="O3">
        <v>2.2000000000000002E-2</v>
      </c>
      <c r="P3">
        <v>2.8875000000000001E-2</v>
      </c>
      <c r="Q3">
        <v>1.3670886075949372E-2</v>
      </c>
      <c r="R3">
        <v>2.4399999999999998E-2</v>
      </c>
      <c r="S3">
        <v>2.1447368421052628E-2</v>
      </c>
    </row>
    <row r="4" spans="1:19" x14ac:dyDescent="0.35">
      <c r="A4" s="2">
        <v>60</v>
      </c>
      <c r="B4">
        <v>6.5384615384615383</v>
      </c>
      <c r="C4">
        <v>1.9102564102564099</v>
      </c>
      <c r="D4">
        <v>7.4743589743589736</v>
      </c>
      <c r="E4">
        <v>5</v>
      </c>
      <c r="F4">
        <v>13.294871794871799</v>
      </c>
      <c r="G4">
        <v>146.74358974358981</v>
      </c>
      <c r="H4">
        <v>177.82051282051279</v>
      </c>
      <c r="I4">
        <v>0</v>
      </c>
      <c r="J4">
        <v>100</v>
      </c>
      <c r="K4" t="s">
        <v>11</v>
      </c>
      <c r="L4">
        <v>0.20131578947368423</v>
      </c>
      <c r="M4">
        <v>6.8333333333333329E-2</v>
      </c>
      <c r="N4">
        <v>7.4743589743589731E-2</v>
      </c>
      <c r="O4">
        <v>8.2125000000000004E-2</v>
      </c>
      <c r="P4">
        <v>8.7624999999999995E-2</v>
      </c>
      <c r="Q4">
        <v>5.8607594936708862E-2</v>
      </c>
      <c r="R4">
        <v>9.9600000000000008E-2</v>
      </c>
      <c r="S4">
        <v>8.0921052631578949E-2</v>
      </c>
    </row>
    <row r="5" spans="1:19" x14ac:dyDescent="0.35">
      <c r="A5" s="2">
        <v>72</v>
      </c>
      <c r="B5">
        <v>8.4875000000000007</v>
      </c>
      <c r="C5">
        <v>2.2000000000000002</v>
      </c>
      <c r="D5">
        <v>8.2125000000000004</v>
      </c>
      <c r="E5">
        <v>5.05</v>
      </c>
      <c r="F5">
        <v>12.275</v>
      </c>
      <c r="G5">
        <v>141.61250000000001</v>
      </c>
      <c r="H5">
        <v>194.36250000000001</v>
      </c>
      <c r="I5">
        <v>0</v>
      </c>
      <c r="J5">
        <v>100</v>
      </c>
      <c r="K5" t="s">
        <v>12</v>
      </c>
      <c r="L5">
        <v>0.15855263157894739</v>
      </c>
      <c r="M5">
        <v>4.5357142857142853E-2</v>
      </c>
      <c r="N5">
        <v>0.05</v>
      </c>
      <c r="O5">
        <v>5.0499999999999996E-2</v>
      </c>
      <c r="P5">
        <v>5.1500000000000004E-2</v>
      </c>
      <c r="Q5">
        <v>3.7594936708860757E-2</v>
      </c>
      <c r="R5">
        <v>5.9866666666666665E-2</v>
      </c>
      <c r="S5">
        <v>4.697368421052632E-2</v>
      </c>
    </row>
    <row r="6" spans="1:19" x14ac:dyDescent="0.35">
      <c r="A6" s="2">
        <v>84</v>
      </c>
      <c r="B6">
        <v>9.7624999999999993</v>
      </c>
      <c r="C6">
        <v>2.8875000000000002</v>
      </c>
      <c r="D6">
        <v>8.7624999999999993</v>
      </c>
      <c r="E6">
        <v>5.15</v>
      </c>
      <c r="F6">
        <v>14.15</v>
      </c>
      <c r="G6">
        <v>177.46250000000001</v>
      </c>
      <c r="H6">
        <v>218.73750000000001</v>
      </c>
      <c r="I6">
        <v>0</v>
      </c>
      <c r="J6">
        <v>100</v>
      </c>
    </row>
    <row r="7" spans="1:19" x14ac:dyDescent="0.35">
      <c r="A7" s="2">
        <v>96</v>
      </c>
      <c r="B7">
        <v>5.7721518987341769</v>
      </c>
      <c r="C7">
        <v>1.3670886075949371</v>
      </c>
      <c r="D7">
        <v>5.8607594936708862</v>
      </c>
      <c r="E7">
        <v>3.759493670886076</v>
      </c>
      <c r="F7">
        <v>9.4050632911392409</v>
      </c>
      <c r="G7">
        <v>119.5063291139241</v>
      </c>
      <c r="H7">
        <v>147.6835443037975</v>
      </c>
      <c r="I7">
        <v>0</v>
      </c>
      <c r="J7">
        <v>100</v>
      </c>
    </row>
    <row r="8" spans="1:19" x14ac:dyDescent="0.35">
      <c r="A8" s="2">
        <v>108</v>
      </c>
      <c r="B8">
        <v>9.2533333333333339</v>
      </c>
      <c r="C8">
        <v>2.44</v>
      </c>
      <c r="D8">
        <v>9.9600000000000009</v>
      </c>
      <c r="E8">
        <v>5.9866666666666664</v>
      </c>
      <c r="F8">
        <v>13.54666666666667</v>
      </c>
      <c r="G8">
        <v>161.77333333333331</v>
      </c>
      <c r="H8">
        <v>211.38666666666671</v>
      </c>
      <c r="I8">
        <v>0</v>
      </c>
      <c r="J8">
        <v>100</v>
      </c>
    </row>
    <row r="9" spans="1:19" x14ac:dyDescent="0.35">
      <c r="A9" s="2">
        <v>120</v>
      </c>
      <c r="B9">
        <v>7.7894736842105274</v>
      </c>
      <c r="C9">
        <v>2.1447368421052628</v>
      </c>
      <c r="D9">
        <v>8.0921052631578956</v>
      </c>
      <c r="E9">
        <v>4.6973684210526319</v>
      </c>
      <c r="F9">
        <v>12.342105263157899</v>
      </c>
      <c r="G9">
        <v>152.5526315789474</v>
      </c>
      <c r="H9">
        <v>186.31578947368419</v>
      </c>
      <c r="I9">
        <v>0</v>
      </c>
      <c r="J9">
        <v>100</v>
      </c>
    </row>
    <row r="10" spans="1:19" x14ac:dyDescent="0.35">
      <c r="A10" s="2"/>
      <c r="B10">
        <f t="shared" ref="B10:E17" si="0">B2/100</f>
        <v>0.2010526315789474</v>
      </c>
      <c r="C10">
        <f t="shared" si="0"/>
        <v>0.1276315789473684</v>
      </c>
      <c r="D10">
        <f t="shared" si="0"/>
        <v>0.20131578947368423</v>
      </c>
      <c r="E10">
        <f t="shared" si="0"/>
        <v>0.15855263157894739</v>
      </c>
    </row>
    <row r="11" spans="1:19" x14ac:dyDescent="0.35">
      <c r="B11">
        <f t="shared" si="0"/>
        <v>7.6428571428571429E-2</v>
      </c>
      <c r="C11">
        <f t="shared" si="0"/>
        <v>1.773809523809524E-2</v>
      </c>
      <c r="D11">
        <f t="shared" si="0"/>
        <v>6.8333333333333329E-2</v>
      </c>
      <c r="E11">
        <f t="shared" si="0"/>
        <v>4.5357142857142853E-2</v>
      </c>
    </row>
    <row r="12" spans="1:19" x14ac:dyDescent="0.35">
      <c r="B12">
        <f t="shared" si="0"/>
        <v>6.5384615384615388E-2</v>
      </c>
      <c r="C12">
        <f t="shared" si="0"/>
        <v>1.9102564102564099E-2</v>
      </c>
      <c r="D12">
        <f t="shared" si="0"/>
        <v>7.4743589743589731E-2</v>
      </c>
      <c r="E12">
        <f t="shared" si="0"/>
        <v>0.05</v>
      </c>
    </row>
    <row r="13" spans="1:19" x14ac:dyDescent="0.35">
      <c r="B13">
        <f t="shared" si="0"/>
        <v>8.4875000000000006E-2</v>
      </c>
      <c r="C13">
        <f t="shared" si="0"/>
        <v>2.2000000000000002E-2</v>
      </c>
      <c r="D13">
        <f t="shared" si="0"/>
        <v>8.2125000000000004E-2</v>
      </c>
      <c r="E13">
        <f t="shared" si="0"/>
        <v>5.0499999999999996E-2</v>
      </c>
    </row>
    <row r="14" spans="1:19" x14ac:dyDescent="0.35">
      <c r="B14">
        <f t="shared" si="0"/>
        <v>9.762499999999999E-2</v>
      </c>
      <c r="C14">
        <f t="shared" si="0"/>
        <v>2.8875000000000001E-2</v>
      </c>
      <c r="D14">
        <f t="shared" si="0"/>
        <v>8.7624999999999995E-2</v>
      </c>
      <c r="E14">
        <f t="shared" si="0"/>
        <v>5.1500000000000004E-2</v>
      </c>
    </row>
    <row r="15" spans="1:19" x14ac:dyDescent="0.35">
      <c r="B15">
        <f t="shared" si="0"/>
        <v>5.772151898734177E-2</v>
      </c>
      <c r="C15">
        <f t="shared" si="0"/>
        <v>1.3670886075949372E-2</v>
      </c>
      <c r="D15">
        <f t="shared" si="0"/>
        <v>5.8607594936708862E-2</v>
      </c>
      <c r="E15">
        <f t="shared" si="0"/>
        <v>3.7594936708860757E-2</v>
      </c>
    </row>
    <row r="16" spans="1:19" x14ac:dyDescent="0.35">
      <c r="B16">
        <f t="shared" si="0"/>
        <v>9.2533333333333342E-2</v>
      </c>
      <c r="C16">
        <f t="shared" si="0"/>
        <v>2.4399999999999998E-2</v>
      </c>
      <c r="D16">
        <f t="shared" si="0"/>
        <v>9.9600000000000008E-2</v>
      </c>
      <c r="E16">
        <f t="shared" si="0"/>
        <v>5.9866666666666665E-2</v>
      </c>
    </row>
    <row r="17" spans="2:5" x14ac:dyDescent="0.35">
      <c r="B17">
        <f t="shared" si="0"/>
        <v>7.789473684210528E-2</v>
      </c>
      <c r="C17">
        <f t="shared" si="0"/>
        <v>2.1447368421052628E-2</v>
      </c>
      <c r="D17">
        <f t="shared" si="0"/>
        <v>8.0921052631578949E-2</v>
      </c>
      <c r="E17">
        <f t="shared" si="0"/>
        <v>4.697368421052632E-2</v>
      </c>
    </row>
  </sheetData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6"/>
  <sheetViews>
    <sheetView zoomScale="87" workbookViewId="0">
      <selection sqref="A1:Q5"/>
    </sheetView>
  </sheetViews>
  <sheetFormatPr defaultRowHeight="14.5" x14ac:dyDescent="0.35"/>
  <sheetData>
    <row r="1" spans="1:17" x14ac:dyDescent="0.35">
      <c r="B1" s="5" t="s">
        <v>16</v>
      </c>
      <c r="C1" s="5" t="s">
        <v>17</v>
      </c>
      <c r="D1" s="5" t="s">
        <v>18</v>
      </c>
      <c r="E1" s="5" t="s">
        <v>19</v>
      </c>
      <c r="F1" s="5" t="s">
        <v>20</v>
      </c>
      <c r="G1" s="5" t="s">
        <v>21</v>
      </c>
      <c r="H1" s="5" t="s">
        <v>22</v>
      </c>
      <c r="I1" s="5" t="s">
        <v>23</v>
      </c>
      <c r="J1" s="5" t="s">
        <v>24</v>
      </c>
      <c r="K1" s="5" t="s">
        <v>25</v>
      </c>
      <c r="L1" s="5" t="s">
        <v>26</v>
      </c>
      <c r="M1" s="5" t="s">
        <v>27</v>
      </c>
      <c r="N1" s="5" t="s">
        <v>28</v>
      </c>
      <c r="O1" s="5" t="s">
        <v>29</v>
      </c>
      <c r="P1" s="5" t="s">
        <v>30</v>
      </c>
      <c r="Q1" s="5" t="s">
        <v>31</v>
      </c>
    </row>
    <row r="2" spans="1:17" x14ac:dyDescent="0.35">
      <c r="A2" s="5" t="s">
        <v>5</v>
      </c>
      <c r="B2">
        <v>4.3650581499371386</v>
      </c>
      <c r="C2">
        <v>4.3266997535715328</v>
      </c>
      <c r="D2">
        <v>4.3030312481812132</v>
      </c>
      <c r="E2">
        <v>4.3569400240657759</v>
      </c>
      <c r="F2">
        <v>4.3581304857102898</v>
      </c>
      <c r="G2">
        <v>4.4314929154949594</v>
      </c>
      <c r="H2">
        <v>4.3699873321105436</v>
      </c>
      <c r="I2">
        <v>4.2060839498813296</v>
      </c>
      <c r="J2">
        <v>4.4945742884399937</v>
      </c>
      <c r="K2">
        <v>4.3953618713349556</v>
      </c>
      <c r="L2">
        <v>4.5852831603683617</v>
      </c>
      <c r="M2">
        <v>4.4142751508262634</v>
      </c>
      <c r="N2">
        <v>4.4546274996313757</v>
      </c>
      <c r="O2">
        <v>4.3475667061475516</v>
      </c>
      <c r="P2">
        <v>4.6042303351327556</v>
      </c>
      <c r="Q2">
        <v>4.292369085404137</v>
      </c>
    </row>
    <row r="3" spans="1:17" x14ac:dyDescent="0.35">
      <c r="A3" s="5" t="s">
        <v>6</v>
      </c>
      <c r="B3">
        <v>16.126840356357071</v>
      </c>
      <c r="C3">
        <v>11.59091297632918</v>
      </c>
      <c r="D3">
        <v>8.9021368878549207</v>
      </c>
      <c r="E3">
        <v>13.68337457401695</v>
      </c>
      <c r="F3">
        <v>24.8248467942934</v>
      </c>
      <c r="G3">
        <v>37.785675755007169</v>
      </c>
      <c r="H3">
        <v>26.13478077272557</v>
      </c>
      <c r="I3">
        <v>9.5806424593485477</v>
      </c>
      <c r="J3">
        <v>18.755274390390241</v>
      </c>
      <c r="K3">
        <v>11.907348290090029</v>
      </c>
      <c r="L3">
        <v>17.869531464079749</v>
      </c>
      <c r="M3">
        <v>10.399456801172279</v>
      </c>
      <c r="N3">
        <v>11.088307223299241</v>
      </c>
      <c r="O3">
        <v>10.353315506472621</v>
      </c>
      <c r="P3">
        <v>10.633333930930419</v>
      </c>
      <c r="Q3">
        <v>11.239315271095681</v>
      </c>
    </row>
    <row r="4" spans="1:17" x14ac:dyDescent="0.35">
      <c r="A4" s="5" t="s">
        <v>7</v>
      </c>
      <c r="B4">
        <v>3.413775183706639</v>
      </c>
      <c r="C4">
        <v>3.437083051531133</v>
      </c>
      <c r="D4">
        <v>3.3458765749539769</v>
      </c>
      <c r="E4">
        <v>3.8163109049915662</v>
      </c>
      <c r="F4">
        <v>3.636270954631458</v>
      </c>
      <c r="G4">
        <v>3.7309435369321702</v>
      </c>
      <c r="H4">
        <v>3.5215673356284638</v>
      </c>
      <c r="I4">
        <v>3.501533030368932</v>
      </c>
      <c r="J4">
        <v>3.4150793730954789</v>
      </c>
      <c r="K4">
        <v>3.720160254646157</v>
      </c>
      <c r="L4">
        <v>3.732853914513278</v>
      </c>
      <c r="M4">
        <v>3.569338710174732</v>
      </c>
      <c r="N4">
        <v>3.1459334580385541</v>
      </c>
      <c r="O4">
        <v>3.4966746366871222</v>
      </c>
      <c r="P4">
        <v>3.783286139531024</v>
      </c>
      <c r="Q4">
        <v>3.2053166903032828</v>
      </c>
    </row>
    <row r="5" spans="1:17" x14ac:dyDescent="0.35">
      <c r="A5" s="5" t="s">
        <v>8</v>
      </c>
      <c r="B5">
        <v>6.744001378068802</v>
      </c>
      <c r="C5">
        <v>8.7846951009693601</v>
      </c>
      <c r="D5">
        <v>6.9285126928382974</v>
      </c>
      <c r="E5">
        <v>7.9954402968341567</v>
      </c>
      <c r="F5">
        <v>7.3042124539774944</v>
      </c>
      <c r="G5">
        <v>7.5220411932786648</v>
      </c>
      <c r="H5">
        <v>8.0964050110174171</v>
      </c>
      <c r="I5">
        <v>7.2685774908325049</v>
      </c>
      <c r="J5">
        <v>6.8112241097044324</v>
      </c>
      <c r="K5">
        <v>8.2422294801743377</v>
      </c>
      <c r="L5">
        <v>7.7027864853849604</v>
      </c>
      <c r="M5">
        <v>8.6954441544483387</v>
      </c>
      <c r="N5">
        <v>6.171440757283877</v>
      </c>
      <c r="O5">
        <v>7.1681680564313401</v>
      </c>
      <c r="P5">
        <v>7.2094957955435888</v>
      </c>
      <c r="Q5">
        <v>6.6554776684825674</v>
      </c>
    </row>
    <row r="6" spans="1:17" x14ac:dyDescent="0.35">
      <c r="A6" s="5" t="s">
        <v>4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</row>
  </sheetData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7"/>
  <sheetViews>
    <sheetView workbookViewId="0">
      <selection sqref="A1:Q7"/>
    </sheetView>
  </sheetViews>
  <sheetFormatPr defaultRowHeight="14.5" x14ac:dyDescent="0.35"/>
  <sheetData>
    <row r="1" spans="1:17" x14ac:dyDescent="0.35">
      <c r="B1" s="5" t="s">
        <v>16</v>
      </c>
      <c r="C1" s="5" t="s">
        <v>17</v>
      </c>
      <c r="D1" s="5" t="s">
        <v>18</v>
      </c>
      <c r="E1" s="5" t="s">
        <v>19</v>
      </c>
      <c r="F1" s="5" t="s">
        <v>20</v>
      </c>
      <c r="G1" s="5" t="s">
        <v>21</v>
      </c>
      <c r="H1" s="5" t="s">
        <v>22</v>
      </c>
      <c r="I1" s="5" t="s">
        <v>23</v>
      </c>
      <c r="J1" s="5" t="s">
        <v>24</v>
      </c>
      <c r="K1" s="5" t="s">
        <v>25</v>
      </c>
      <c r="L1" s="5" t="s">
        <v>26</v>
      </c>
      <c r="M1" s="5" t="s">
        <v>27</v>
      </c>
      <c r="N1" s="5" t="s">
        <v>28</v>
      </c>
      <c r="O1" s="5" t="s">
        <v>29</v>
      </c>
      <c r="P1" s="5" t="s">
        <v>30</v>
      </c>
      <c r="Q1" s="5" t="s">
        <v>31</v>
      </c>
    </row>
    <row r="2" spans="1:17" x14ac:dyDescent="0.35">
      <c r="A2" s="5" t="s">
        <v>1</v>
      </c>
      <c r="B2">
        <v>114.60606060606059</v>
      </c>
      <c r="C2">
        <v>116.50505050505051</v>
      </c>
      <c r="D2">
        <v>116.50505050505051</v>
      </c>
      <c r="E2">
        <v>117.09090909090909</v>
      </c>
      <c r="F2">
        <v>123.7777777777778</v>
      </c>
      <c r="G2">
        <v>126.24242424242421</v>
      </c>
      <c r="H2">
        <v>128.04040404040401</v>
      </c>
      <c r="I2">
        <v>110.50505050505051</v>
      </c>
      <c r="J2">
        <v>132.94949494949489</v>
      </c>
      <c r="K2">
        <v>121.6363636363636</v>
      </c>
      <c r="L2">
        <v>115.010101010101</v>
      </c>
      <c r="M2">
        <v>123.8181818181818</v>
      </c>
      <c r="N2">
        <v>127.3333333333333</v>
      </c>
      <c r="O2">
        <v>113.1111111111111</v>
      </c>
      <c r="P2">
        <v>130.42424242424241</v>
      </c>
      <c r="Q2">
        <v>115.8080808080808</v>
      </c>
    </row>
    <row r="3" spans="1:17" x14ac:dyDescent="0.35">
      <c r="A3" s="5" t="s">
        <v>2</v>
      </c>
      <c r="B3">
        <v>151.52525252525251</v>
      </c>
      <c r="C3">
        <v>152.08080808080811</v>
      </c>
      <c r="D3">
        <v>152.08080808080811</v>
      </c>
      <c r="E3">
        <v>158.24242424242419</v>
      </c>
      <c r="F3">
        <v>163.11111111111109</v>
      </c>
      <c r="G3">
        <v>166.85858585858591</v>
      </c>
      <c r="H3">
        <v>170</v>
      </c>
      <c r="I3">
        <v>144.82828282828279</v>
      </c>
      <c r="J3">
        <v>178.17171717171721</v>
      </c>
      <c r="K3">
        <v>160.02020202020199</v>
      </c>
      <c r="L3">
        <v>151.81818181818181</v>
      </c>
      <c r="M3">
        <v>165.23232323232321</v>
      </c>
      <c r="N3">
        <v>168.84848484848479</v>
      </c>
      <c r="O3">
        <v>148.01010101010101</v>
      </c>
      <c r="P3">
        <v>174.23232323232321</v>
      </c>
      <c r="Q3">
        <v>151.60606060606059</v>
      </c>
    </row>
    <row r="4" spans="1:17" x14ac:dyDescent="0.35">
      <c r="A4" s="5" t="s">
        <v>4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</row>
    <row r="5" spans="1:17" x14ac:dyDescent="0.35">
      <c r="A5" s="7" t="s">
        <v>32</v>
      </c>
      <c r="B5">
        <f t="shared" ref="B5:Q5" si="0">B2/B3</f>
        <v>0.756349576694887</v>
      </c>
      <c r="C5">
        <f t="shared" si="0"/>
        <v>0.76607332624867153</v>
      </c>
      <c r="D5">
        <f t="shared" si="0"/>
        <v>0.76607332624867153</v>
      </c>
      <c r="E5">
        <f t="shared" si="0"/>
        <v>0.73994638069705121</v>
      </c>
      <c r="F5">
        <f t="shared" si="0"/>
        <v>0.75885558583106294</v>
      </c>
      <c r="G5">
        <f t="shared" si="0"/>
        <v>0.75658332828863684</v>
      </c>
      <c r="H5">
        <f t="shared" si="0"/>
        <v>0.7531788472964942</v>
      </c>
      <c r="I5">
        <f t="shared" si="0"/>
        <v>0.76300739294183306</v>
      </c>
      <c r="J5">
        <f t="shared" si="0"/>
        <v>0.74618742559101947</v>
      </c>
      <c r="K5">
        <f t="shared" si="0"/>
        <v>0.76013129655346534</v>
      </c>
      <c r="L5">
        <f t="shared" si="0"/>
        <v>0.75755156353958741</v>
      </c>
      <c r="M5">
        <f t="shared" si="0"/>
        <v>0.74935811223866</v>
      </c>
      <c r="N5">
        <f t="shared" si="0"/>
        <v>0.75412778176597284</v>
      </c>
      <c r="O5">
        <f t="shared" si="0"/>
        <v>0.76421210673582196</v>
      </c>
      <c r="P5">
        <f t="shared" si="0"/>
        <v>0.74856513421067883</v>
      </c>
      <c r="Q5">
        <f t="shared" si="0"/>
        <v>0.76387500832833632</v>
      </c>
    </row>
    <row r="6" spans="1:17" x14ac:dyDescent="0.35">
      <c r="A6" s="9" t="s">
        <v>34</v>
      </c>
      <c r="B6">
        <v>3.413775183706639</v>
      </c>
      <c r="C6">
        <v>3.437083051531133</v>
      </c>
      <c r="D6">
        <v>3.3458765749539769</v>
      </c>
      <c r="E6">
        <v>3.8163109049915662</v>
      </c>
      <c r="F6">
        <v>3.636270954631458</v>
      </c>
      <c r="G6">
        <v>3.7309435369321702</v>
      </c>
      <c r="H6">
        <v>3.5215673356284638</v>
      </c>
      <c r="I6">
        <v>3.501533030368932</v>
      </c>
      <c r="J6">
        <v>3.4150793730954789</v>
      </c>
      <c r="K6">
        <v>3.720160254646157</v>
      </c>
      <c r="L6">
        <v>3.732853914513278</v>
      </c>
      <c r="M6">
        <v>3.569338710174732</v>
      </c>
      <c r="N6">
        <v>3.1459334580385541</v>
      </c>
      <c r="O6">
        <v>3.4966746366871222</v>
      </c>
      <c r="P6">
        <v>3.783286139531024</v>
      </c>
      <c r="Q6">
        <v>3.2053166903032828</v>
      </c>
    </row>
    <row r="7" spans="1:17" x14ac:dyDescent="0.35">
      <c r="A7" s="8" t="s">
        <v>33</v>
      </c>
      <c r="B7">
        <f>B5*B6</f>
        <v>2.5820074151280266</v>
      </c>
      <c r="C7">
        <f>C5*C6</f>
        <v>2.6330576458793891</v>
      </c>
      <c r="D7">
        <f>D5*D6</f>
        <v>2.5631867969925057</v>
      </c>
      <c r="E7">
        <f>E5*E6</f>
        <v>2.8238654417631976</v>
      </c>
      <c r="F7">
        <f>F5*F6</f>
        <v>2.7594045255173336</v>
      </c>
      <c r="G7">
        <f>G5*G6</f>
        <v>2.8227696788291201</v>
      </c>
      <c r="H7">
        <f>H5*H6</f>
        <v>2.6523700265256327</v>
      </c>
      <c r="I7">
        <f>I5*I6</f>
        <v>2.6716955888015153</v>
      </c>
      <c r="J7">
        <f>J5*J6</f>
        <v>2.5482892855991079</v>
      </c>
      <c r="K7">
        <f>K5*K6</f>
        <v>2.8278102377508532</v>
      </c>
      <c r="L7">
        <f>L5*L6</f>
        <v>2.8278293194044033</v>
      </c>
      <c r="M7">
        <f>M5*M6</f>
        <v>2.6747129177969109</v>
      </c>
      <c r="N7">
        <f>N5*N6</f>
        <v>2.3724358202939708</v>
      </c>
      <c r="O7">
        <f>O5*O6</f>
        <v>2.6722010906723805</v>
      </c>
      <c r="P7">
        <f>P5*P6</f>
        <v>2.8320360967954419</v>
      </c>
      <c r="Q7">
        <f>Q5*Q6</f>
        <v>2.4484613135003754</v>
      </c>
    </row>
  </sheetData>
  <pageMargins left="0.75" right="0.75" top="1" bottom="1" header="0.5" footer="0.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2"/>
  <sheetViews>
    <sheetView tabSelected="1" workbookViewId="0">
      <selection sqref="A1:Q12"/>
    </sheetView>
  </sheetViews>
  <sheetFormatPr defaultRowHeight="14.5" x14ac:dyDescent="0.35"/>
  <sheetData>
    <row r="1" spans="1:17" x14ac:dyDescent="0.35">
      <c r="B1" s="5" t="s">
        <v>16</v>
      </c>
      <c r="C1" s="5" t="s">
        <v>17</v>
      </c>
      <c r="D1" s="5" t="s">
        <v>18</v>
      </c>
      <c r="E1" s="5" t="s">
        <v>19</v>
      </c>
      <c r="F1" s="5" t="s">
        <v>20</v>
      </c>
      <c r="G1" s="5" t="s">
        <v>21</v>
      </c>
      <c r="H1" s="5" t="s">
        <v>22</v>
      </c>
      <c r="I1" s="5" t="s">
        <v>23</v>
      </c>
      <c r="J1" s="5" t="s">
        <v>24</v>
      </c>
      <c r="K1" s="5" t="s">
        <v>25</v>
      </c>
      <c r="L1" s="5" t="s">
        <v>26</v>
      </c>
      <c r="M1" s="5" t="s">
        <v>27</v>
      </c>
      <c r="N1" s="5" t="s">
        <v>28</v>
      </c>
      <c r="O1" s="5" t="s">
        <v>29</v>
      </c>
      <c r="P1" s="5" t="s">
        <v>30</v>
      </c>
      <c r="Q1" s="5" t="s">
        <v>31</v>
      </c>
    </row>
    <row r="2" spans="1:17" x14ac:dyDescent="0.35">
      <c r="A2" s="5" t="s">
        <v>9</v>
      </c>
      <c r="B2">
        <v>9.525252525252526</v>
      </c>
      <c r="C2">
        <v>14.484848484848481</v>
      </c>
      <c r="D2">
        <v>7.6161616161616159</v>
      </c>
      <c r="E2">
        <v>7.3939393939393936</v>
      </c>
      <c r="F2">
        <v>10.24242424242424</v>
      </c>
      <c r="G2">
        <v>13.27272727272727</v>
      </c>
      <c r="H2">
        <v>8.0101010101010104</v>
      </c>
      <c r="I2">
        <v>9.4848484848484844</v>
      </c>
      <c r="J2">
        <v>8.5353535353535346</v>
      </c>
      <c r="K2">
        <v>6.8181818181818183</v>
      </c>
      <c r="L2">
        <v>14.22222222222222</v>
      </c>
      <c r="M2">
        <v>8.6767676767676765</v>
      </c>
      <c r="N2">
        <v>12.05050505050505</v>
      </c>
      <c r="O2">
        <v>15.84848484848485</v>
      </c>
      <c r="P2">
        <v>7.7777777777777777</v>
      </c>
      <c r="Q2">
        <v>11.535353535353529</v>
      </c>
    </row>
    <row r="3" spans="1:17" x14ac:dyDescent="0.35">
      <c r="A3" s="5" t="s">
        <v>10</v>
      </c>
      <c r="B3">
        <v>3.191919191919192</v>
      </c>
      <c r="C3">
        <v>8.8989898989898997</v>
      </c>
      <c r="D3">
        <v>1.9898989898989901</v>
      </c>
      <c r="E3">
        <v>2.1515151515151509</v>
      </c>
      <c r="F3">
        <v>4.4242424242424239</v>
      </c>
      <c r="G3">
        <v>7.7575757575757578</v>
      </c>
      <c r="H3">
        <v>2.1515151515151509</v>
      </c>
      <c r="I3">
        <v>3.4949494949494948</v>
      </c>
      <c r="J3">
        <v>2.0707070707070701</v>
      </c>
      <c r="K3">
        <v>1.464646464646465</v>
      </c>
      <c r="L3">
        <v>8.3434343434343443</v>
      </c>
      <c r="M3">
        <v>1.9797979797979799</v>
      </c>
      <c r="N3">
        <v>4.1212121212121211</v>
      </c>
      <c r="O3">
        <v>8.1111111111111107</v>
      </c>
      <c r="P3">
        <v>1.9494949494949489</v>
      </c>
      <c r="Q3">
        <v>3.4141414141414139</v>
      </c>
    </row>
    <row r="4" spans="1:17" x14ac:dyDescent="0.35">
      <c r="A4" s="5" t="s">
        <v>11</v>
      </c>
      <c r="B4">
        <v>7.9090909090909092</v>
      </c>
      <c r="C4">
        <v>14.67676767676768</v>
      </c>
      <c r="D4">
        <v>7.1818181818181817</v>
      </c>
      <c r="E4">
        <v>6.5454545454545459</v>
      </c>
      <c r="F4">
        <v>11.67676767676768</v>
      </c>
      <c r="G4">
        <v>13.383838383838381</v>
      </c>
      <c r="H4">
        <v>7.141414141414141</v>
      </c>
      <c r="I4">
        <v>8.3232323232323235</v>
      </c>
      <c r="J4">
        <v>7.7676767676767673</v>
      </c>
      <c r="K4">
        <v>6.4848484848484844</v>
      </c>
      <c r="L4">
        <v>13.23232323232323</v>
      </c>
      <c r="M4">
        <v>7.0303030303030303</v>
      </c>
      <c r="N4">
        <v>10.68686868686869</v>
      </c>
      <c r="O4">
        <v>13.535353535353529</v>
      </c>
      <c r="P4">
        <v>8.0202020202020208</v>
      </c>
      <c r="Q4">
        <v>9.5353535353535346</v>
      </c>
    </row>
    <row r="5" spans="1:17" x14ac:dyDescent="0.35">
      <c r="A5" s="5" t="s">
        <v>12</v>
      </c>
      <c r="B5">
        <v>4.7070707070707067</v>
      </c>
      <c r="C5">
        <v>11.8989898989899</v>
      </c>
      <c r="D5">
        <v>3.939393939393939</v>
      </c>
      <c r="E5">
        <v>3.808080808080808</v>
      </c>
      <c r="F5">
        <v>8.262626262626263</v>
      </c>
      <c r="G5">
        <v>10.01010101010101</v>
      </c>
      <c r="H5">
        <v>4.1717171717171722</v>
      </c>
      <c r="I5">
        <v>5.7878787878787881</v>
      </c>
      <c r="J5">
        <v>4.6565656565656566</v>
      </c>
      <c r="K5">
        <v>3.797979797979798</v>
      </c>
      <c r="L5">
        <v>10.05050505050505</v>
      </c>
      <c r="M5">
        <v>4.2020202020202024</v>
      </c>
      <c r="N5">
        <v>6.7474747474747474</v>
      </c>
      <c r="O5">
        <v>11.070707070707069</v>
      </c>
      <c r="P5">
        <v>4.7272727272727284</v>
      </c>
      <c r="Q5">
        <v>6.9797979797979801</v>
      </c>
    </row>
    <row r="6" spans="1:17" x14ac:dyDescent="0.35">
      <c r="A6" s="5" t="e">
        <f>last</f>
        <v>#NAME?</v>
      </c>
      <c r="B6">
        <v>17.27272727272727</v>
      </c>
      <c r="C6">
        <v>28.131313131313131</v>
      </c>
      <c r="D6">
        <v>11.838383838383839</v>
      </c>
      <c r="E6">
        <v>11.90909090909091</v>
      </c>
      <c r="F6">
        <v>22.18181818181818</v>
      </c>
      <c r="G6">
        <v>31.787878787878789</v>
      </c>
      <c r="H6">
        <v>10.63636363636364</v>
      </c>
      <c r="I6">
        <v>17.050505050505048</v>
      </c>
      <c r="J6">
        <v>14.63636363636364</v>
      </c>
      <c r="K6">
        <v>12.42424242424242</v>
      </c>
      <c r="L6">
        <v>32.444444444444443</v>
      </c>
      <c r="M6">
        <v>12</v>
      </c>
      <c r="N6">
        <v>19.949494949494952</v>
      </c>
      <c r="O6">
        <v>36.787878787878789</v>
      </c>
      <c r="P6">
        <v>13.18181818181818</v>
      </c>
      <c r="Q6">
        <v>22.333333333333329</v>
      </c>
    </row>
    <row r="7" spans="1:17" x14ac:dyDescent="0.35">
      <c r="A7" s="5" t="s">
        <v>13</v>
      </c>
      <c r="B7">
        <v>176.3232323232323</v>
      </c>
      <c r="C7">
        <v>149.76767676767679</v>
      </c>
      <c r="D7">
        <v>144.40404040404039</v>
      </c>
      <c r="E7">
        <v>143.85858585858591</v>
      </c>
      <c r="F7">
        <v>145.31313131313129</v>
      </c>
      <c r="G7">
        <v>173.14141414141409</v>
      </c>
      <c r="H7">
        <v>162.24242424242419</v>
      </c>
      <c r="I7">
        <v>147.72727272727269</v>
      </c>
      <c r="J7">
        <v>168.08080808080811</v>
      </c>
      <c r="K7">
        <v>144.93939393939391</v>
      </c>
      <c r="L7">
        <v>151.7777777777778</v>
      </c>
      <c r="M7">
        <v>153.62626262626259</v>
      </c>
      <c r="N7">
        <v>182.16161616161619</v>
      </c>
      <c r="O7">
        <v>158.83838383838381</v>
      </c>
      <c r="P7">
        <v>157.59595959595961</v>
      </c>
      <c r="Q7">
        <v>161.76767676767679</v>
      </c>
    </row>
    <row r="8" spans="1:17" x14ac:dyDescent="0.35">
      <c r="A8" s="5" t="s">
        <v>14</v>
      </c>
      <c r="B8">
        <v>185.2929292929293</v>
      </c>
      <c r="C8">
        <v>214.40404040404039</v>
      </c>
      <c r="D8">
        <v>183.75757575757581</v>
      </c>
      <c r="E8">
        <v>176.83838383838381</v>
      </c>
      <c r="F8">
        <v>202.5454545454545</v>
      </c>
      <c r="G8">
        <v>186.1919191919192</v>
      </c>
      <c r="H8">
        <v>198</v>
      </c>
      <c r="I8">
        <v>178.64646464646461</v>
      </c>
      <c r="J8">
        <v>218.28282828282829</v>
      </c>
      <c r="K8">
        <v>167.15151515151521</v>
      </c>
      <c r="L8">
        <v>201.79797979797979</v>
      </c>
      <c r="M8">
        <v>196.86868686868689</v>
      </c>
      <c r="N8">
        <v>231.66666666666671</v>
      </c>
      <c r="O8">
        <v>208.27272727272731</v>
      </c>
      <c r="P8">
        <v>201.05050505050511</v>
      </c>
      <c r="Q8">
        <v>239.6767676767677</v>
      </c>
    </row>
    <row r="9" spans="1:17" x14ac:dyDescent="0.35">
      <c r="A9" s="5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35">
      <c r="A10" s="5" t="s">
        <v>4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</row>
    <row r="11" spans="1:17" x14ac:dyDescent="0.35">
      <c r="A11" s="6" t="s">
        <v>9</v>
      </c>
      <c r="B11">
        <f t="shared" ref="B11:Q11" si="0">B2/B10</f>
        <v>9.5252525252525255E-2</v>
      </c>
      <c r="C11">
        <f t="shared" si="0"/>
        <v>0.14484848484848481</v>
      </c>
      <c r="D11">
        <f t="shared" si="0"/>
        <v>7.6161616161616152E-2</v>
      </c>
      <c r="E11">
        <f t="shared" si="0"/>
        <v>7.393939393939393E-2</v>
      </c>
      <c r="F11">
        <f t="shared" si="0"/>
        <v>0.1024242424242424</v>
      </c>
      <c r="G11">
        <f t="shared" si="0"/>
        <v>0.13272727272727269</v>
      </c>
      <c r="H11">
        <f t="shared" si="0"/>
        <v>8.0101010101010103E-2</v>
      </c>
      <c r="I11">
        <f t="shared" si="0"/>
        <v>9.4848484848484849E-2</v>
      </c>
      <c r="J11">
        <f t="shared" si="0"/>
        <v>8.5353535353535348E-2</v>
      </c>
      <c r="K11">
        <f t="shared" si="0"/>
        <v>6.8181818181818177E-2</v>
      </c>
      <c r="L11">
        <f t="shared" si="0"/>
        <v>0.14222222222222219</v>
      </c>
      <c r="M11">
        <f t="shared" si="0"/>
        <v>8.6767676767676771E-2</v>
      </c>
      <c r="N11">
        <f t="shared" si="0"/>
        <v>0.1205050505050505</v>
      </c>
      <c r="O11">
        <f t="shared" si="0"/>
        <v>0.15848484848484851</v>
      </c>
      <c r="P11">
        <f t="shared" si="0"/>
        <v>7.7777777777777779E-2</v>
      </c>
      <c r="Q11">
        <f t="shared" si="0"/>
        <v>0.11535353535353529</v>
      </c>
    </row>
    <row r="12" spans="1:17" x14ac:dyDescent="0.35">
      <c r="A12" s="6" t="s">
        <v>10</v>
      </c>
      <c r="B12">
        <f t="shared" ref="B12:Q12" si="1">B3/B10</f>
        <v>3.1919191919191924E-2</v>
      </c>
      <c r="C12">
        <f t="shared" si="1"/>
        <v>8.8989898989898994E-2</v>
      </c>
      <c r="D12">
        <f t="shared" si="1"/>
        <v>1.9898989898989902E-2</v>
      </c>
      <c r="E12">
        <f t="shared" si="1"/>
        <v>2.1515151515151508E-2</v>
      </c>
      <c r="F12">
        <f t="shared" si="1"/>
        <v>4.4242424242424236E-2</v>
      </c>
      <c r="G12">
        <f t="shared" si="1"/>
        <v>7.7575757575757576E-2</v>
      </c>
      <c r="H12">
        <f t="shared" si="1"/>
        <v>2.1515151515151508E-2</v>
      </c>
      <c r="I12">
        <f t="shared" si="1"/>
        <v>3.4949494949494946E-2</v>
      </c>
      <c r="J12">
        <f t="shared" si="1"/>
        <v>2.0707070707070702E-2</v>
      </c>
      <c r="K12">
        <f t="shared" si="1"/>
        <v>1.4646464646464651E-2</v>
      </c>
      <c r="L12">
        <f t="shared" si="1"/>
        <v>8.3434343434343444E-2</v>
      </c>
      <c r="M12">
        <f t="shared" si="1"/>
        <v>1.9797979797979801E-2</v>
      </c>
      <c r="N12">
        <f t="shared" si="1"/>
        <v>4.1212121212121214E-2</v>
      </c>
      <c r="O12">
        <f t="shared" si="1"/>
        <v>8.1111111111111106E-2</v>
      </c>
      <c r="P12">
        <f t="shared" si="1"/>
        <v>1.9494949494949489E-2</v>
      </c>
      <c r="Q12">
        <f t="shared" si="1"/>
        <v>3.4141414141414139E-2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ttr1</vt:lpstr>
      <vt:lpstr>meanlength</vt:lpstr>
      <vt:lpstr>echoed</vt:lpstr>
      <vt:lpstr>Sheet</vt:lpstr>
      <vt:lpstr>meanlength1</vt:lpstr>
      <vt:lpstr>ttr</vt:lpstr>
      <vt:lpstr>echoed_utterances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rltho</dc:creator>
  <cp:lastModifiedBy>rltho</cp:lastModifiedBy>
  <dcterms:created xsi:type="dcterms:W3CDTF">2023-03-21T14:40:57Z</dcterms:created>
  <dcterms:modified xsi:type="dcterms:W3CDTF">2023-03-24T13:11:51Z</dcterms:modified>
</cp:coreProperties>
</file>