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9302721D-7ADB-4219-87E3-641801389C1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Vendite" sheetId="1" r:id="rId1"/>
    <sheet name="Performances" sheetId="2" r:id="rId2"/>
    <sheet name="Social Media" sheetId="3" r:id="rId3"/>
    <sheet name="contunua esercizio 5" sheetId="4" r:id="rId4"/>
  </sheets>
  <externalReferences>
    <externalReference r:id="rId5"/>
  </externalReferences>
  <definedNames>
    <definedName name="_xlnm.Print_Area" localSheetId="3">'contunua esercizio 5'!$A$1:$R$131</definedName>
    <definedName name="COD_PRODOTTO">Vendite!$B$2:$B$1048576</definedName>
    <definedName name="Codice">#REF!</definedName>
    <definedName name="DANIELE">#REF!</definedName>
    <definedName name="FiltroDati_Codice_Dipendente">#N/A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" r:id="rId6"/>
    <pivotCache cacheId="2" r:id="rId7"/>
    <pivotCache cacheId="3" r:id="rId8"/>
    <pivotCache cacheId="4" r:id="rId9"/>
    <pivotCache cacheId="1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<sst xmlns="http://schemas.openxmlformats.org/spreadsheetml/2006/main" count="664" uniqueCount="151">
  <si>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</si>
  <si>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</si>
  <si>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</si>
  <si>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</si>
  <si>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</si>
  <si>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</si>
  <si>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</si>
  <si>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</si>
  <si>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</si>
  <si>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</si>
  <si>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</si>
  <si>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</si>
  <si>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</si>
  <si>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</si>
  <si>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</si>
  <si>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</si>
  <si>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</si>
  <si>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</si>
  <si>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</si>
  <si>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</si>
  <si>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</si>
  <si>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</si>
  <si>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</si>
  <si>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</si>
  <si>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</si>
  <si>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</si>
  <si>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</si>
  <si>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</si>
  <si>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</si>
  <si>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</si>
  <si>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</si>
  <si>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</si>
  <si>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</si>
  <si>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</si>
  <si>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</si>
  <si>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</si>
  <si>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</si>
  <si>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</si>
  <si>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</si>
  <si>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</si>
  <si>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</si>
  <si>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</si>
  <si>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</si>
  <si>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</si>
  <si>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</si>
  <si>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</si>
  <si>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</si>
  <si>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</si>
  <si>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</si>
  <si>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</si>
  <si>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</si>
  <si>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</si>
  <si>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</si>
  <si>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</si>
  <si>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</si>
  <si>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</si>
  <si>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</si>
  <si>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</si>
  <si>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</si>
  <si>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</si>
  <si>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</si>
  <si>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</si>
  <si>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</si>
  <si>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</si>
  <si>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</si>
  <si>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</si>
  <si>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</si>
  <si>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</si>
  <si>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</si>
  <si>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</si>
  <si>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</si>
  <si>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</si>
  <si>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</si>
  <si>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</si>
  <si>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</si>
  <si>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</si>
  <si>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</si>
  <si>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</si>
  <si>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</si>
  <si>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</si>
  <si>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</si>
  <si>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</si>
  <si>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</si>
  <si>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</si>
  <si>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</si>
  <si>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</si>
  <si>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</si>
  <si>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</si>
  <si>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</si>
  <si>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</si>
  <si>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</si>
  <si>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</si>
  <si>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</si>
  <si>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</si>
  <si>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</si>
  <si>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</si>
  <si>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</si>
  <si>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</si>
  <si>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</si>
  <si>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</si>
  <si>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</si>
  <si>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</si>
  <si>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</si>
  <si>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</si>
  <si>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</si>
  <si>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</si>
  <si>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</si>
  <si>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</si>
  <si>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</si>
  <si>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</si>
  <si>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</si>
  <si>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</si>
  <si>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</si>
  <si>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</si>
  <si>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</si>
  <si>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</si>
  <si>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</si>
  <si>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</si>
  <si>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</si>
  <si>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</si>
  <si>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</si>
  <si>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</si>
  <si>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</si>
  <si>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</si>
  <si>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</si>
  <si>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</si>
  <si>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</si>
  <si>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</si>
  <si>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</si>
  <si>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</si>
  <si>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</si>
  <si>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</si>
  <si>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</si>
  <si>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</si>
  <si>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</si>
  <si>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</si>
  <si>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Media di Valutazione dell'Anno Precedente</t>
  </si>
  <si>
    <t>differenza in %</t>
  </si>
  <si>
    <t>crescita fallower</t>
  </si>
  <si>
    <t>tasso interazione</t>
  </si>
  <si>
    <t>categoria</t>
  </si>
  <si>
    <t>arte</t>
  </si>
  <si>
    <t>altro</t>
  </si>
  <si>
    <t>benessere</t>
  </si>
  <si>
    <t>fashion</t>
  </si>
  <si>
    <t>tech</t>
  </si>
  <si>
    <t>Somma di Like</t>
  </si>
  <si>
    <t>Somma di Commenti</t>
  </si>
  <si>
    <t>crescita falloweer</t>
  </si>
  <si>
    <t>like + commento</t>
  </si>
  <si>
    <t xml:space="preserve"> like + commento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</si>
</sst>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left" indent="1"/>
    </xf>
    <xf numFmtId="3" fontId="2" fillId="0" borderId="0" xfId="0" applyNumberFormat="1" applyFont="1"/>
    <xf numFmtId="49" fontId="1" fillId="0" borderId="0" xfId="0" applyNumberFormat="1" applyFont="1" applyAlignment="1">
      <alignment horizontal="center"/>
    </xf>
    <xf numFmtId="1" fontId="0" fillId="0" borderId="0" xfId="0" applyNumberFormat="1"/>
    <xf numFmtId="10" fontId="0" fillId="0" borderId="0" xfId="0" applyNumberFormat="1"/>
    <xf numFmtId="9" fontId="0" fillId="0" borderId="0" xfId="1" applyFon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</cellXfs>
  <cellStyles count="2">
    <cellStyle name="Normale" xfId="0" builtinId="0"/>
    <cellStyle name="Percentuale" xfId="1" builtinId="5"/>
  </cellStyles>
  <dxfs count="9">
    <dxf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andamento generico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FFFF"/>
              </a:solidFill>
              <a:ln w="12700" cap="flat" cmpd="sng" algn="ctr">
                <a:solidFill>
                  <a:srgbClr val="00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rgbClr val="FF0000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Media'!$I$2:$I$1000</c:f>
              <c:numCache>
                <c:formatCode>General</c:formatCode>
                <c:ptCount val="999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8-4D1A-B2C9-05D492E0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84911"/>
        <c:axId val="1446483471"/>
      </c:scatterChart>
      <c:valAx>
        <c:axId val="14464849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446483471"/>
        <c:crosses val="autoZero"/>
        <c:crossBetween val="midCat"/>
      </c:valAx>
      <c:valAx>
        <c:axId val="144648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464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[ESERCIZIO_M2-2-3_dati.xlsx]contunua esercizio 5!Tabella pivot36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'contunua esercizio 5'!$C$73</c:f>
              <c:strCache>
                <c:ptCount val="1"/>
                <c:pt idx="0">
                  <c:v>Somma di Like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'contunua esercizio 5'!$B$74:$B$131</c:f>
              <c:multiLvlStrCache>
                <c:ptCount val="52"/>
                <c:lvl>
                  <c:pt idx="0">
                    <c:v>BookLover</c:v>
                  </c:pt>
                  <c:pt idx="1">
                    <c:v>ChefExtraordinaire</c:v>
                  </c:pt>
                  <c:pt idx="2">
                    <c:v>FitnessFiesta</c:v>
                  </c:pt>
                  <c:pt idx="3">
                    <c:v>FoodieLover</c:v>
                  </c:pt>
                  <c:pt idx="4">
                    <c:v>MovieCritic</c:v>
                  </c:pt>
                  <c:pt idx="5">
                    <c:v>MusicMaestro</c:v>
                  </c:pt>
                  <c:pt idx="6">
                    <c:v>MusicSensation</c:v>
                  </c:pt>
                  <c:pt idx="7">
                    <c:v>NatureLover</c:v>
                  </c:pt>
                  <c:pt idx="8">
                    <c:v>TechEnthusiast</c:v>
                  </c:pt>
                  <c:pt idx="9">
                    <c:v>TechJunkie</c:v>
                  </c:pt>
                  <c:pt idx="10">
                    <c:v>DIYMaster</c:v>
                  </c:pt>
                  <c:pt idx="11">
                    <c:v>FitnessFanatic</c:v>
                  </c:pt>
                  <c:pt idx="12">
                    <c:v>FitnessFreak</c:v>
                  </c:pt>
                  <c:pt idx="13">
                    <c:v>FoodieDelight</c:v>
                  </c:pt>
                  <c:pt idx="14">
                    <c:v>MusicHarmony</c:v>
                  </c:pt>
                  <c:pt idx="15">
                    <c:v>OutdoorExplorer</c:v>
                  </c:pt>
                  <c:pt idx="16">
                    <c:v>TechSavvy</c:v>
                  </c:pt>
                  <c:pt idx="17">
                    <c:v>TravelNomad</c:v>
                  </c:pt>
                  <c:pt idx="18">
                    <c:v>TrendyTechie</c:v>
                  </c:pt>
                  <c:pt idx="19">
                    <c:v>TrendyTraveler</c:v>
                  </c:pt>
                  <c:pt idx="20">
                    <c:v>AdventureJunkie</c:v>
                  </c:pt>
                  <c:pt idx="21">
                    <c:v>BeautyInBlue</c:v>
                  </c:pt>
                  <c:pt idx="22">
                    <c:v>BookLover</c:v>
                  </c:pt>
                  <c:pt idx="23">
                    <c:v>BookWorm</c:v>
                  </c:pt>
                  <c:pt idx="24">
                    <c:v>Fashionista</c:v>
                  </c:pt>
                  <c:pt idx="25">
                    <c:v>FitnessFiesta</c:v>
                  </c:pt>
                  <c:pt idx="26">
                    <c:v>GamerLegend</c:v>
                  </c:pt>
                  <c:pt idx="27">
                    <c:v>HealthyLiving</c:v>
                  </c:pt>
                  <c:pt idx="28">
                    <c:v>NatureExplorer</c:v>
                  </c:pt>
                  <c:pt idx="29">
                    <c:v>StyleIcon</c:v>
                  </c:pt>
                  <c:pt idx="30">
                    <c:v>WellnessPro</c:v>
                  </c:pt>
                  <c:pt idx="31">
                    <c:v>AdventureSeeker</c:v>
                  </c:pt>
                  <c:pt idx="32">
                    <c:v>ArtInspiration</c:v>
                  </c:pt>
                  <c:pt idx="33">
                    <c:v>FashionForward</c:v>
                  </c:pt>
                  <c:pt idx="34">
                    <c:v>FitnessFanatic</c:v>
                  </c:pt>
                  <c:pt idx="35">
                    <c:v>FoodieDelight</c:v>
                  </c:pt>
                  <c:pt idx="36">
                    <c:v>MovieBuff</c:v>
                  </c:pt>
                  <c:pt idx="37">
                    <c:v>PetWhisperer</c:v>
                  </c:pt>
                  <c:pt idx="38">
                    <c:v>TechGuru</c:v>
                  </c:pt>
                  <c:pt idx="39">
                    <c:v>TrendSetter</c:v>
                  </c:pt>
                  <c:pt idx="40">
                    <c:v>WellnessGuru</c:v>
                  </c:pt>
                  <c:pt idx="41">
                    <c:v>ArtAficionado</c:v>
                  </c:pt>
                  <c:pt idx="42">
                    <c:v>ArtisticSoul</c:v>
                  </c:pt>
                  <c:pt idx="43">
                    <c:v>BeautyQueen</c:v>
                  </c:pt>
                  <c:pt idx="44">
                    <c:v>CarEnthusiast</c:v>
                  </c:pt>
                  <c:pt idx="45">
                    <c:v>HomeDecorPro</c:v>
                  </c:pt>
                  <c:pt idx="46">
                    <c:v>MusicSensation</c:v>
                  </c:pt>
                  <c:pt idx="47">
                    <c:v>TechJunkie</c:v>
                  </c:pt>
                  <c:pt idx="48">
                    <c:v>TrendSetter</c:v>
                  </c:pt>
                  <c:pt idx="49">
                    <c:v>TrendyTraveler</c:v>
                  </c:pt>
                  <c:pt idx="50">
                    <c:v>WellnessGuru</c:v>
                  </c:pt>
                  <c:pt idx="51">
                    <c:v>WellnessPro</c:v>
                  </c:pt>
                </c:lvl>
                <c:lvl>
                  <c:pt idx="0">
                    <c:v>altro</c:v>
                  </c:pt>
                  <c:pt idx="10">
                    <c:v>arte</c:v>
                  </c:pt>
                  <c:pt idx="20">
                    <c:v>benessere</c:v>
                  </c:pt>
                  <c:pt idx="31">
                    <c:v>fashion</c:v>
                  </c:pt>
                  <c:pt idx="41">
                    <c:v>tech</c:v>
                  </c:pt>
                </c:lvl>
              </c:multiLvlStrCache>
            </c:multiLvlStrRef>
          </c:cat>
          <c:val>
            <c:numRef>
              <c:f>'contunua esercizio 5'!$C$74:$C$131</c:f>
              <c:numCache>
                <c:formatCode>General</c:formatCode>
                <c:ptCount val="52"/>
                <c:pt idx="0">
                  <c:v>400</c:v>
                </c:pt>
                <c:pt idx="1">
                  <c:v>1.1000000000000001</c:v>
                </c:pt>
                <c:pt idx="2">
                  <c:v>300</c:v>
                </c:pt>
                <c:pt idx="3">
                  <c:v>600</c:v>
                </c:pt>
                <c:pt idx="4">
                  <c:v>550</c:v>
                </c:pt>
                <c:pt idx="5">
                  <c:v>450</c:v>
                </c:pt>
                <c:pt idx="6">
                  <c:v>800</c:v>
                </c:pt>
                <c:pt idx="7">
                  <c:v>550</c:v>
                </c:pt>
                <c:pt idx="8">
                  <c:v>750</c:v>
                </c:pt>
                <c:pt idx="9">
                  <c:v>650</c:v>
                </c:pt>
                <c:pt idx="10">
                  <c:v>1</c:v>
                </c:pt>
                <c:pt idx="11">
                  <c:v>750</c:v>
                </c:pt>
                <c:pt idx="12">
                  <c:v>900</c:v>
                </c:pt>
                <c:pt idx="13">
                  <c:v>600</c:v>
                </c:pt>
                <c:pt idx="14">
                  <c:v>500</c:v>
                </c:pt>
                <c:pt idx="15">
                  <c:v>800</c:v>
                </c:pt>
                <c:pt idx="16">
                  <c:v>900</c:v>
                </c:pt>
                <c:pt idx="17">
                  <c:v>500</c:v>
                </c:pt>
                <c:pt idx="18">
                  <c:v>350</c:v>
                </c:pt>
                <c:pt idx="19">
                  <c:v>1</c:v>
                </c:pt>
                <c:pt idx="20">
                  <c:v>1.2</c:v>
                </c:pt>
                <c:pt idx="21">
                  <c:v>400</c:v>
                </c:pt>
                <c:pt idx="22">
                  <c:v>850</c:v>
                </c:pt>
                <c:pt idx="23">
                  <c:v>850</c:v>
                </c:pt>
                <c:pt idx="24">
                  <c:v>500</c:v>
                </c:pt>
                <c:pt idx="25">
                  <c:v>450</c:v>
                </c:pt>
                <c:pt idx="26">
                  <c:v>700</c:v>
                </c:pt>
                <c:pt idx="27">
                  <c:v>600</c:v>
                </c:pt>
                <c:pt idx="28">
                  <c:v>450</c:v>
                </c:pt>
                <c:pt idx="29">
                  <c:v>700</c:v>
                </c:pt>
                <c:pt idx="30">
                  <c:v>600</c:v>
                </c:pt>
                <c:pt idx="31">
                  <c:v>500</c:v>
                </c:pt>
                <c:pt idx="32">
                  <c:v>750</c:v>
                </c:pt>
                <c:pt idx="33">
                  <c:v>700</c:v>
                </c:pt>
                <c:pt idx="34">
                  <c:v>700</c:v>
                </c:pt>
                <c:pt idx="35">
                  <c:v>900</c:v>
                </c:pt>
                <c:pt idx="36">
                  <c:v>1200</c:v>
                </c:pt>
                <c:pt idx="37">
                  <c:v>1.5</c:v>
                </c:pt>
                <c:pt idx="38">
                  <c:v>700</c:v>
                </c:pt>
                <c:pt idx="39">
                  <c:v>600</c:v>
                </c:pt>
                <c:pt idx="40">
                  <c:v>1</c:v>
                </c:pt>
                <c:pt idx="41">
                  <c:v>1.2</c:v>
                </c:pt>
                <c:pt idx="42">
                  <c:v>800</c:v>
                </c:pt>
                <c:pt idx="43">
                  <c:v>800</c:v>
                </c:pt>
                <c:pt idx="44">
                  <c:v>900</c:v>
                </c:pt>
                <c:pt idx="45">
                  <c:v>350</c:v>
                </c:pt>
                <c:pt idx="46">
                  <c:v>800</c:v>
                </c:pt>
                <c:pt idx="47">
                  <c:v>400</c:v>
                </c:pt>
                <c:pt idx="48">
                  <c:v>800</c:v>
                </c:pt>
                <c:pt idx="49">
                  <c:v>700</c:v>
                </c:pt>
                <c:pt idx="50">
                  <c:v>550</c:v>
                </c:pt>
                <c:pt idx="5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4D35-88CF-35A48CDE58EA}"/>
            </c:ext>
          </c:extLst>
        </c:ser>
        <c:ser>
          <c:idx val="1"/>
          <c:order val="1"/>
          <c:tx>
            <c:strRef>
              <c:f>'contunua esercizio 5'!$D$73</c:f>
              <c:strCache>
                <c:ptCount val="1"/>
                <c:pt idx="0">
                  <c:v>Somma di 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'contunua esercizio 5'!$B$74:$B$131</c:f>
              <c:multiLvlStrCache>
                <c:ptCount val="52"/>
                <c:lvl>
                  <c:pt idx="0">
                    <c:v>BookLover</c:v>
                  </c:pt>
                  <c:pt idx="1">
                    <c:v>ChefExtraordinaire</c:v>
                  </c:pt>
                  <c:pt idx="2">
                    <c:v>FitnessFiesta</c:v>
                  </c:pt>
                  <c:pt idx="3">
                    <c:v>FoodieLover</c:v>
                  </c:pt>
                  <c:pt idx="4">
                    <c:v>MovieCritic</c:v>
                  </c:pt>
                  <c:pt idx="5">
                    <c:v>MusicMaestro</c:v>
                  </c:pt>
                  <c:pt idx="6">
                    <c:v>MusicSensation</c:v>
                  </c:pt>
                  <c:pt idx="7">
                    <c:v>NatureLover</c:v>
                  </c:pt>
                  <c:pt idx="8">
                    <c:v>TechEnthusiast</c:v>
                  </c:pt>
                  <c:pt idx="9">
                    <c:v>TechJunkie</c:v>
                  </c:pt>
                  <c:pt idx="10">
                    <c:v>DIYMaster</c:v>
                  </c:pt>
                  <c:pt idx="11">
                    <c:v>FitnessFanatic</c:v>
                  </c:pt>
                  <c:pt idx="12">
                    <c:v>FitnessFreak</c:v>
                  </c:pt>
                  <c:pt idx="13">
                    <c:v>FoodieDelight</c:v>
                  </c:pt>
                  <c:pt idx="14">
                    <c:v>MusicHarmony</c:v>
                  </c:pt>
                  <c:pt idx="15">
                    <c:v>OutdoorExplorer</c:v>
                  </c:pt>
                  <c:pt idx="16">
                    <c:v>TechSavvy</c:v>
                  </c:pt>
                  <c:pt idx="17">
                    <c:v>TravelNomad</c:v>
                  </c:pt>
                  <c:pt idx="18">
                    <c:v>TrendyTechie</c:v>
                  </c:pt>
                  <c:pt idx="19">
                    <c:v>TrendyTraveler</c:v>
                  </c:pt>
                  <c:pt idx="20">
                    <c:v>AdventureJunkie</c:v>
                  </c:pt>
                  <c:pt idx="21">
                    <c:v>BeautyInBlue</c:v>
                  </c:pt>
                  <c:pt idx="22">
                    <c:v>BookLover</c:v>
                  </c:pt>
                  <c:pt idx="23">
                    <c:v>BookWorm</c:v>
                  </c:pt>
                  <c:pt idx="24">
                    <c:v>Fashionista</c:v>
                  </c:pt>
                  <c:pt idx="25">
                    <c:v>FitnessFiesta</c:v>
                  </c:pt>
                  <c:pt idx="26">
                    <c:v>GamerLegend</c:v>
                  </c:pt>
                  <c:pt idx="27">
                    <c:v>HealthyLiving</c:v>
                  </c:pt>
                  <c:pt idx="28">
                    <c:v>NatureExplorer</c:v>
                  </c:pt>
                  <c:pt idx="29">
                    <c:v>StyleIcon</c:v>
                  </c:pt>
                  <c:pt idx="30">
                    <c:v>WellnessPro</c:v>
                  </c:pt>
                  <c:pt idx="31">
                    <c:v>AdventureSeeker</c:v>
                  </c:pt>
                  <c:pt idx="32">
                    <c:v>ArtInspiration</c:v>
                  </c:pt>
                  <c:pt idx="33">
                    <c:v>FashionForward</c:v>
                  </c:pt>
                  <c:pt idx="34">
                    <c:v>FitnessFanatic</c:v>
                  </c:pt>
                  <c:pt idx="35">
                    <c:v>FoodieDelight</c:v>
                  </c:pt>
                  <c:pt idx="36">
                    <c:v>MovieBuff</c:v>
                  </c:pt>
                  <c:pt idx="37">
                    <c:v>PetWhisperer</c:v>
                  </c:pt>
                  <c:pt idx="38">
                    <c:v>TechGuru</c:v>
                  </c:pt>
                  <c:pt idx="39">
                    <c:v>TrendSetter</c:v>
                  </c:pt>
                  <c:pt idx="40">
                    <c:v>WellnessGuru</c:v>
                  </c:pt>
                  <c:pt idx="41">
                    <c:v>ArtAficionado</c:v>
                  </c:pt>
                  <c:pt idx="42">
                    <c:v>ArtisticSoul</c:v>
                  </c:pt>
                  <c:pt idx="43">
                    <c:v>BeautyQueen</c:v>
                  </c:pt>
                  <c:pt idx="44">
                    <c:v>CarEnthusiast</c:v>
                  </c:pt>
                  <c:pt idx="45">
                    <c:v>HomeDecorPro</c:v>
                  </c:pt>
                  <c:pt idx="46">
                    <c:v>MusicSensation</c:v>
                  </c:pt>
                  <c:pt idx="47">
                    <c:v>TechJunkie</c:v>
                  </c:pt>
                  <c:pt idx="48">
                    <c:v>TrendSetter</c:v>
                  </c:pt>
                  <c:pt idx="49">
                    <c:v>TrendyTraveler</c:v>
                  </c:pt>
                  <c:pt idx="50">
                    <c:v>WellnessGuru</c:v>
                  </c:pt>
                  <c:pt idx="51">
                    <c:v>WellnessPro</c:v>
                  </c:pt>
                </c:lvl>
                <c:lvl>
                  <c:pt idx="0">
                    <c:v>altro</c:v>
                  </c:pt>
                  <c:pt idx="10">
                    <c:v>arte</c:v>
                  </c:pt>
                  <c:pt idx="20">
                    <c:v>benessere</c:v>
                  </c:pt>
                  <c:pt idx="31">
                    <c:v>fashion</c:v>
                  </c:pt>
                  <c:pt idx="41">
                    <c:v>tech</c:v>
                  </c:pt>
                </c:lvl>
              </c:multiLvlStrCache>
            </c:multiLvlStrRef>
          </c:cat>
          <c:val>
            <c:numRef>
              <c:f>'contunua esercizio 5'!$D$74:$D$131</c:f>
              <c:numCache>
                <c:formatCode>General</c:formatCode>
                <c:ptCount val="52"/>
                <c:pt idx="0">
                  <c:v>35</c:v>
                </c:pt>
                <c:pt idx="1">
                  <c:v>110</c:v>
                </c:pt>
                <c:pt idx="2">
                  <c:v>25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75</c:v>
                </c:pt>
                <c:pt idx="7">
                  <c:v>50</c:v>
                </c:pt>
                <c:pt idx="8">
                  <c:v>65</c:v>
                </c:pt>
                <c:pt idx="9">
                  <c:v>60</c:v>
                </c:pt>
                <c:pt idx="10">
                  <c:v>90</c:v>
                </c:pt>
                <c:pt idx="11">
                  <c:v>70</c:v>
                </c:pt>
                <c:pt idx="12">
                  <c:v>80</c:v>
                </c:pt>
                <c:pt idx="13">
                  <c:v>55</c:v>
                </c:pt>
                <c:pt idx="14">
                  <c:v>45</c:v>
                </c:pt>
                <c:pt idx="15">
                  <c:v>70</c:v>
                </c:pt>
                <c:pt idx="16">
                  <c:v>85</c:v>
                </c:pt>
                <c:pt idx="17">
                  <c:v>50</c:v>
                </c:pt>
                <c:pt idx="18">
                  <c:v>30</c:v>
                </c:pt>
                <c:pt idx="19">
                  <c:v>90</c:v>
                </c:pt>
                <c:pt idx="20">
                  <c:v>100</c:v>
                </c:pt>
                <c:pt idx="21">
                  <c:v>45</c:v>
                </c:pt>
                <c:pt idx="22">
                  <c:v>80</c:v>
                </c:pt>
                <c:pt idx="23">
                  <c:v>75</c:v>
                </c:pt>
                <c:pt idx="24">
                  <c:v>50</c:v>
                </c:pt>
                <c:pt idx="25">
                  <c:v>40</c:v>
                </c:pt>
                <c:pt idx="26">
                  <c:v>60</c:v>
                </c:pt>
                <c:pt idx="27">
                  <c:v>55</c:v>
                </c:pt>
                <c:pt idx="28">
                  <c:v>40</c:v>
                </c:pt>
                <c:pt idx="29">
                  <c:v>65</c:v>
                </c:pt>
                <c:pt idx="30">
                  <c:v>55</c:v>
                </c:pt>
                <c:pt idx="31">
                  <c:v>45</c:v>
                </c:pt>
                <c:pt idx="32">
                  <c:v>70</c:v>
                </c:pt>
                <c:pt idx="33">
                  <c:v>65</c:v>
                </c:pt>
                <c:pt idx="34">
                  <c:v>60</c:v>
                </c:pt>
                <c:pt idx="35">
                  <c:v>85</c:v>
                </c:pt>
                <c:pt idx="36">
                  <c:v>105</c:v>
                </c:pt>
                <c:pt idx="37">
                  <c:v>120</c:v>
                </c:pt>
                <c:pt idx="38">
                  <c:v>65</c:v>
                </c:pt>
                <c:pt idx="39">
                  <c:v>60</c:v>
                </c:pt>
                <c:pt idx="40">
                  <c:v>95</c:v>
                </c:pt>
                <c:pt idx="41">
                  <c:v>110</c:v>
                </c:pt>
                <c:pt idx="42">
                  <c:v>75</c:v>
                </c:pt>
                <c:pt idx="43">
                  <c:v>70</c:v>
                </c:pt>
                <c:pt idx="44">
                  <c:v>80</c:v>
                </c:pt>
                <c:pt idx="45">
                  <c:v>30</c:v>
                </c:pt>
                <c:pt idx="46">
                  <c:v>65</c:v>
                </c:pt>
                <c:pt idx="47">
                  <c:v>40</c:v>
                </c:pt>
                <c:pt idx="48">
                  <c:v>75</c:v>
                </c:pt>
                <c:pt idx="49">
                  <c:v>65</c:v>
                </c:pt>
                <c:pt idx="50">
                  <c:v>50</c:v>
                </c:pt>
                <c:pt idx="5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A-4D35-88CF-35A48CDE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59750480"/>
        <c:axId val="1059753840"/>
      </c:barChart>
      <c:catAx>
        <c:axId val="105975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753840"/>
        <c:crosses val="autoZero"/>
        <c:auto val="1"/>
        <c:lblAlgn val="ctr"/>
        <c:lblOffset val="100"/>
        <c:noMultiLvlLbl val="0"/>
      </c:catAx>
      <c:valAx>
        <c:axId val="10597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7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171450</xdr:rowOff>
    </xdr:from>
    <xdr:to>
      <xdr:col>17</xdr:col>
      <xdr:colOff>142875</xdr:colOff>
      <xdr:row>12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dice Dipendente">
              <a:extLst>
                <a:ext uri="{FF2B5EF4-FFF2-40B4-BE49-F238E27FC236}">
                  <a16:creationId xmlns:a16="http://schemas.microsoft.com/office/drawing/2014/main" id="{E114F7E9-F337-26A4-44BB-48A238995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ce Dipend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3400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76200</xdr:colOff>
      <xdr:row>0</xdr:row>
      <xdr:rowOff>180975</xdr:rowOff>
    </xdr:from>
    <xdr:to>
      <xdr:col>25</xdr:col>
      <xdr:colOff>38100</xdr:colOff>
      <xdr:row>12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alutazione delle Prestazioni">
              <a:extLst>
                <a:ext uri="{FF2B5EF4-FFF2-40B4-BE49-F238E27FC236}">
                  <a16:creationId xmlns:a16="http://schemas.microsoft.com/office/drawing/2014/main" id="{E69FCBD7-9966-9EC0-DE05-ACACB484C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1809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4</xdr:row>
      <xdr:rowOff>57149</xdr:rowOff>
    </xdr:from>
    <xdr:to>
      <xdr:col>17</xdr:col>
      <xdr:colOff>133350</xdr:colOff>
      <xdr:row>22</xdr:row>
      <xdr:rowOff>28574</xdr:rowOff>
    </xdr:to>
    <xdr:graphicFrame macro="">
      <xdr:nvGraphicFramePr>
        <xdr:cNvPr id="6" name="andamento generico">
          <a:extLst>
            <a:ext uri="{FF2B5EF4-FFF2-40B4-BE49-F238E27FC236}">
              <a16:creationId xmlns:a16="http://schemas.microsoft.com/office/drawing/2014/main" id="{B8562FBC-0EF8-011F-D7C5-A8CA4A4D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451371</xdr:colOff>
      <xdr:row>4</xdr:row>
      <xdr:rowOff>143025</xdr:rowOff>
    </xdr:from>
    <xdr:to>
      <xdr:col>16</xdr:col>
      <xdr:colOff>1004642</xdr:colOff>
      <xdr:row>27</xdr:row>
      <xdr:rowOff>46836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26E3730-DC91-1861-532D-2ABDC16B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912.713555787035" createdVersion="8" refreshedVersion="8" minRefreshableVersion="3" recordCount="60" xr:uid="{737F41D5-921D-4F3E-8C10-450CC4E14BB8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/>
    </cacheField>
    <cacheField name="Campo1" numFmtId="0" formula="'Valutazione delle Prestazioni'-'Valutazione dell''Anno Precedente'" databaseField="0"/>
  </cacheFields>
  <extLst>
    <ext xmlns:x14="http://schemas.microsoft.com/office/spreadsheetml/2009/9/main" uri="{725AE2AE-9491-48be-B2B4-4EB974FC3084}">
      <x14:pivotCacheDefinition pivotCacheId="4533263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912.713556365743" createdVersion="8" refreshedVersion="8" minRefreshableVersion="3" recordCount="86" xr:uid="{F395F78D-178B-4566-B8F7-94BAECD2AB89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912.714134027781" createdVersion="8" refreshedVersion="8" minRefreshableVersion="3" recordCount="53" xr:uid="{8572E737-4415-4131-A249-DCF0C0FD20BD}">
  <cacheSource type="worksheet">
    <worksheetSource ref="A1:J54" sheet="contunua esercizio 5"/>
  </cacheSource>
  <cacheFields count="10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0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2">
      <sharedItems containsSemiMixedTypes="0" containsString="0" containsNumber="1" containsInteger="1" minValue="15" maxValue="40"/>
    </cacheField>
    <cacheField name="Like" numFmtId="2">
      <sharedItems containsSemiMixedTypes="0" containsString="0" containsNumber="1" minValue="1" maxValue="900"/>
    </cacheField>
    <cacheField name="Commenti" numFmtId="2">
      <sharedItems containsSemiMixedTypes="0" containsString="0" containsNumber="1" containsInteger="1" minValue="25" maxValue="120"/>
    </cacheField>
    <cacheField name="crescita fallower" numFmtId="2">
      <sharedItems containsSemiMixedTypes="0" containsString="0" containsNumber="1" containsInteger="1" minValue="1200" maxValue="5000"/>
    </cacheField>
    <cacheField name="tasso interazione" numFmtId="2">
      <sharedItems containsSemiMixedTypes="0" containsString="0" containsNumber="1" minValue="91" maxValue="985"/>
    </cacheField>
    <cacheField name="categoria" numFmtId="0">
      <sharedItems count="5">
        <s v="benessere"/>
        <s v="fashion"/>
        <s v="tech"/>
        <s v="arte"/>
        <s v="altro"/>
      </sharedItems>
    </cacheField>
  </cacheFields>
  <extLst>
    <ext xmlns:x14="http://schemas.microsoft.com/office/spreadsheetml/2009/9/main" uri="{725AE2AE-9491-48be-B2B4-4EB974FC3084}">
      <x14:pivotCacheDefinition pivotCacheId="126036503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912.716381597224" createdVersion="8" refreshedVersion="8" minRefreshableVersion="3" recordCount="64" xr:uid="{3F460631-CF95-405A-9840-AD15CD0056B7}">
  <cacheSource type="worksheet">
    <worksheetSource ref="A1:J1048576" sheet="contunua esercizio 5"/>
  </cacheSource>
  <cacheFields count="10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 di Inizio" numFmtId="0">
      <sharedItems containsBlank="1"/>
    </cacheField>
    <cacheField name="Follower Iniziali" numFmtId="0">
      <sharedItems containsString="0" containsBlank="1" containsNumber="1" containsInteger="1" minValue="8000" maxValue="32000"/>
    </cacheField>
    <cacheField name="Follower Finali" numFmtId="0">
      <sharedItems containsString="0" containsBlank="1" containsNumber="1" containsInteger="1" minValue="9500" maxValue="35000"/>
    </cacheField>
    <cacheField name="Post" numFmtId="0">
      <sharedItems containsString="0" containsBlank="1" containsNumber="1" containsInteger="1" minValue="15" maxValue="40"/>
    </cacheField>
    <cacheField name="Like" numFmtId="0">
      <sharedItems containsString="0" containsBlank="1" containsNumber="1" minValue="1" maxValue="900"/>
    </cacheField>
    <cacheField name="Commenti" numFmtId="0">
      <sharedItems containsString="0" containsBlank="1" containsNumber="1" containsInteger="1" minValue="25" maxValue="120"/>
    </cacheField>
    <cacheField name="crescita fallower" numFmtId="0">
      <sharedItems containsString="0" containsBlank="1" containsNumber="1" containsInteger="1" minValue="1200" maxValue="5000"/>
    </cacheField>
    <cacheField name="tasso interazione" numFmtId="0">
      <sharedItems containsString="0" containsBlank="1" containsNumber="1" minValue="91" maxValue="985"/>
    </cacheField>
    <cacheField name="categoria" numFmtId="0">
      <sharedItems containsBlank="1" count="6">
        <s v="benessere"/>
        <s v="fashion"/>
        <s v="tech"/>
        <s v="arte"/>
        <s v="alt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915.484618287039" createdVersion="8" refreshedVersion="8" minRefreshableVersion="3" recordCount="53" xr:uid="{10301726-7924-4AF5-A618-E46F6647ECDE}">
  <cacheSource type="worksheet">
    <worksheetSource ref="A1:J54" sheet="Social Media"/>
  </cacheSource>
  <cacheFields count="10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alloweer" numFmtId="9">
      <sharedItems containsSemiMixedTypes="0" containsString="0" containsNumber="1" minValue="4.6875E-2" maxValue="0.25"/>
    </cacheField>
    <cacheField name="tasso interazione" numFmtId="0">
      <sharedItems containsSemiMixedTypes="0" containsString="0" containsNumber="1" minValue="16.216216216216218" maxValue="40.5"/>
    </cacheField>
    <cacheField name="like + commento" numFmtId="0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2500"/>
    <n v="550"/>
    <x v="0"/>
  </r>
  <r>
    <x v="1"/>
    <s v="2023-01-05"/>
    <n v="15000"/>
    <n v="18200"/>
    <n v="25"/>
    <n v="700"/>
    <n v="65"/>
    <n v="3200"/>
    <n v="765"/>
    <x v="1"/>
  </r>
  <r>
    <x v="2"/>
    <s v="2023-01-08"/>
    <n v="8000"/>
    <n v="9500"/>
    <n v="15"/>
    <n v="350"/>
    <n v="30"/>
    <n v="1500"/>
    <n v="380"/>
    <x v="2"/>
  </r>
  <r>
    <x v="3"/>
    <s v="2023-01-10"/>
    <n v="20000"/>
    <n v="22800"/>
    <n v="30"/>
    <n v="900"/>
    <n v="80"/>
    <n v="2800"/>
    <n v="980"/>
    <x v="3"/>
  </r>
  <r>
    <x v="4"/>
    <s v="2023-01-15"/>
    <n v="12000"/>
    <n v="14500"/>
    <n v="18"/>
    <n v="600"/>
    <n v="55"/>
    <n v="2500"/>
    <n v="655"/>
    <x v="4"/>
  </r>
  <r>
    <x v="5"/>
    <s v="2023-01-18"/>
    <n v="25000"/>
    <n v="27500"/>
    <n v="35"/>
    <n v="1.2"/>
    <n v="100"/>
    <n v="2500"/>
    <n v="101.2"/>
    <x v="0"/>
  </r>
  <r>
    <x v="6"/>
    <s v="2023-01-22"/>
    <n v="30000"/>
    <n v="35000"/>
    <n v="40"/>
    <n v="1.5"/>
    <n v="120"/>
    <n v="5000"/>
    <n v="121.5"/>
    <x v="1"/>
  </r>
  <r>
    <x v="7"/>
    <s v="2023-01-25"/>
    <n v="18000"/>
    <n v="20500"/>
    <n v="28"/>
    <n v="800"/>
    <n v="70"/>
    <n v="2500"/>
    <n v="870"/>
    <x v="2"/>
  </r>
  <r>
    <x v="8"/>
    <s v="2023-01-28"/>
    <n v="22000"/>
    <n v="24800"/>
    <n v="32"/>
    <n v="1"/>
    <n v="90"/>
    <n v="2800"/>
    <n v="91"/>
    <x v="3"/>
  </r>
  <r>
    <x v="9"/>
    <s v="2023-02-01"/>
    <n v="14000"/>
    <n v="16500"/>
    <n v="22"/>
    <n v="450"/>
    <n v="40"/>
    <n v="2500"/>
    <n v="490"/>
    <x v="4"/>
  </r>
  <r>
    <x v="10"/>
    <s v="2023-02-05"/>
    <n v="16000"/>
    <n v="18200"/>
    <n v="27"/>
    <n v="700"/>
    <n v="60"/>
    <n v="2200"/>
    <n v="760"/>
    <x v="0"/>
  </r>
  <r>
    <x v="11"/>
    <s v="2023-02-10"/>
    <n v="11000"/>
    <n v="12800"/>
    <n v="21"/>
    <n v="550"/>
    <n v="45"/>
    <n v="1800"/>
    <n v="595"/>
    <x v="1"/>
  </r>
  <r>
    <x v="12"/>
    <s v="2023-02-15"/>
    <n v="28000"/>
    <n v="30500"/>
    <n v="38"/>
    <n v="1.2"/>
    <n v="110"/>
    <n v="2500"/>
    <n v="111.2"/>
    <x v="2"/>
  </r>
  <r>
    <x v="13"/>
    <s v="2023-02-20"/>
    <n v="13000"/>
    <n v="15500"/>
    <n v="23"/>
    <n v="500"/>
    <n v="50"/>
    <n v="2500"/>
    <n v="550"/>
    <x v="3"/>
  </r>
  <r>
    <x v="14"/>
    <s v="2023-02-25"/>
    <n v="17000"/>
    <n v="19200"/>
    <n v="29"/>
    <n v="750"/>
    <n v="65"/>
    <n v="2200"/>
    <n v="815"/>
    <x v="4"/>
  </r>
  <r>
    <x v="15"/>
    <s v="2023-03-01"/>
    <n v="19000"/>
    <n v="21500"/>
    <n v="31"/>
    <n v="850"/>
    <n v="75"/>
    <n v="2500"/>
    <n v="925"/>
    <x v="0"/>
  </r>
  <r>
    <x v="16"/>
    <s v="2023-03-05"/>
    <n v="26000"/>
    <n v="28800"/>
    <n v="37"/>
    <n v="1"/>
    <n v="95"/>
    <n v="2800"/>
    <n v="96"/>
    <x v="1"/>
  </r>
  <r>
    <x v="17"/>
    <s v="2023-03-10"/>
    <n v="24000"/>
    <n v="26500"/>
    <n v="35"/>
    <n v="900"/>
    <n v="80"/>
    <n v="2500"/>
    <n v="980"/>
    <x v="2"/>
  </r>
  <r>
    <x v="18"/>
    <s v="2023-03-15"/>
    <n v="21000"/>
    <n v="23200"/>
    <n v="33"/>
    <n v="800"/>
    <n v="70"/>
    <n v="2200"/>
    <n v="870"/>
    <x v="3"/>
  </r>
  <r>
    <x v="19"/>
    <s v="2023-03-20"/>
    <n v="9000"/>
    <n v="10500"/>
    <n v="16"/>
    <n v="300"/>
    <n v="25"/>
    <n v="1500"/>
    <n v="325"/>
    <x v="4"/>
  </r>
  <r>
    <x v="20"/>
    <s v="2023-03-25"/>
    <n v="11000"/>
    <n v="13500"/>
    <n v="19"/>
    <n v="400"/>
    <n v="45"/>
    <n v="2500"/>
    <n v="445"/>
    <x v="0"/>
  </r>
  <r>
    <x v="21"/>
    <s v="2023-03-28"/>
    <n v="14000"/>
    <n v="16200"/>
    <n v="24"/>
    <n v="600"/>
    <n v="60"/>
    <n v="2200"/>
    <n v="660"/>
    <x v="1"/>
  </r>
  <r>
    <x v="22"/>
    <s v="2023-04-02"/>
    <n v="16000"/>
    <n v="18500"/>
    <n v="28"/>
    <n v="700"/>
    <n v="70"/>
    <n v="2500"/>
    <n v="770"/>
    <x v="2"/>
  </r>
  <r>
    <x v="23"/>
    <s v="2023-04-07"/>
    <n v="20000"/>
    <n v="22800"/>
    <n v="32"/>
    <n v="900"/>
    <n v="85"/>
    <n v="2800"/>
    <n v="985"/>
    <x v="3"/>
  </r>
  <r>
    <x v="24"/>
    <s v="2023-04-12"/>
    <n v="25000"/>
    <n v="27500"/>
    <n v="37"/>
    <n v="1.1000000000000001"/>
    <n v="110"/>
    <n v="2500"/>
    <n v="111.1"/>
    <x v="4"/>
  </r>
  <r>
    <x v="25"/>
    <s v="2023-04-17"/>
    <n v="12000"/>
    <n v="14500"/>
    <n v="22"/>
    <n v="450"/>
    <n v="40"/>
    <n v="2500"/>
    <n v="490"/>
    <x v="0"/>
  </r>
  <r>
    <x v="26"/>
    <s v="2023-04-22"/>
    <n v="18000"/>
    <n v="20200"/>
    <n v="27"/>
    <n v="700"/>
    <n v="65"/>
    <n v="2200"/>
    <n v="765"/>
    <x v="1"/>
  </r>
  <r>
    <x v="27"/>
    <s v="2023-04-27"/>
    <n v="23000"/>
    <n v="25500"/>
    <n v="33"/>
    <n v="800"/>
    <n v="75"/>
    <n v="2500"/>
    <n v="875"/>
    <x v="2"/>
  </r>
  <r>
    <x v="28"/>
    <s v="2023-05-02"/>
    <n v="28000"/>
    <n v="30800"/>
    <n v="39"/>
    <n v="1"/>
    <n v="90"/>
    <n v="2800"/>
    <n v="91"/>
    <x v="3"/>
  </r>
  <r>
    <x v="29"/>
    <s v="2023-05-07"/>
    <n v="15000"/>
    <n v="17500"/>
    <n v="25"/>
    <n v="550"/>
    <n v="50"/>
    <n v="2500"/>
    <n v="600"/>
    <x v="4"/>
  </r>
  <r>
    <x v="30"/>
    <s v="2023-05-12"/>
    <n v="19000"/>
    <n v="21200"/>
    <n v="29"/>
    <n v="600"/>
    <n v="55"/>
    <n v="2200"/>
    <n v="655"/>
    <x v="0"/>
  </r>
  <r>
    <x v="31"/>
    <s v="2023-05-17"/>
    <n v="24000"/>
    <n v="26800"/>
    <n v="35"/>
    <n v="700"/>
    <n v="60"/>
    <n v="2800"/>
    <n v="760"/>
    <x v="1"/>
  </r>
  <r>
    <x v="32"/>
    <s v="2023-05-22"/>
    <n v="30000"/>
    <n v="32500"/>
    <n v="40"/>
    <n v="800"/>
    <n v="65"/>
    <n v="2500"/>
    <n v="865"/>
    <x v="2"/>
  </r>
  <r>
    <x v="33"/>
    <s v="2023-05-27"/>
    <n v="10000"/>
    <n v="11800"/>
    <n v="18"/>
    <n v="350"/>
    <n v="30"/>
    <n v="1800"/>
    <n v="380"/>
    <x v="3"/>
  </r>
  <r>
    <x v="34"/>
    <s v="2023-06-01"/>
    <n v="14000"/>
    <n v="15500"/>
    <n v="22"/>
    <n v="400"/>
    <n v="35"/>
    <n v="1500"/>
    <n v="435"/>
    <x v="4"/>
  </r>
  <r>
    <x v="19"/>
    <s v="2023-06-06"/>
    <n v="18000"/>
    <n v="19800"/>
    <n v="27"/>
    <n v="450"/>
    <n v="40"/>
    <n v="1800"/>
    <n v="490"/>
    <x v="0"/>
  </r>
  <r>
    <x v="35"/>
    <s v="2023-06-11"/>
    <n v="22000"/>
    <n v="24500"/>
    <n v="32"/>
    <n v="500"/>
    <n v="45"/>
    <n v="2500"/>
    <n v="545"/>
    <x v="1"/>
  </r>
  <r>
    <x v="16"/>
    <s v="2023-06-16"/>
    <n v="26000"/>
    <n v="28200"/>
    <n v="37"/>
    <n v="550"/>
    <n v="50"/>
    <n v="2200"/>
    <n v="600"/>
    <x v="2"/>
  </r>
  <r>
    <x v="36"/>
    <s v="2023-06-21"/>
    <n v="30000"/>
    <n v="31500"/>
    <n v="40"/>
    <n v="600"/>
    <n v="55"/>
    <n v="1500"/>
    <n v="655"/>
    <x v="3"/>
  </r>
  <r>
    <x v="37"/>
    <s v="2023-06-26"/>
    <n v="15000"/>
    <n v="16800"/>
    <n v="25"/>
    <n v="650"/>
    <n v="60"/>
    <n v="1800"/>
    <n v="710"/>
    <x v="4"/>
  </r>
  <r>
    <x v="38"/>
    <s v="2023-07-01"/>
    <n v="20000"/>
    <n v="21500"/>
    <n v="30"/>
    <n v="700"/>
    <n v="65"/>
    <n v="1500"/>
    <n v="765"/>
    <x v="0"/>
  </r>
  <r>
    <x v="39"/>
    <s v="2023-07-06"/>
    <n v="25000"/>
    <n v="26800"/>
    <n v="35"/>
    <n v="750"/>
    <n v="70"/>
    <n v="1800"/>
    <n v="820"/>
    <x v="1"/>
  </r>
  <r>
    <x v="21"/>
    <s v="2023-07-11"/>
    <n v="30000"/>
    <n v="31500"/>
    <n v="40"/>
    <n v="800"/>
    <n v="75"/>
    <n v="1500"/>
    <n v="875"/>
    <x v="2"/>
  </r>
  <r>
    <x v="40"/>
    <s v="2023-07-16"/>
    <n v="12000"/>
    <n v="13200"/>
    <n v="20"/>
    <n v="500"/>
    <n v="45"/>
    <n v="1200"/>
    <n v="545"/>
    <x v="3"/>
  </r>
  <r>
    <x v="41"/>
    <s v="2023-07-21"/>
    <n v="17000"/>
    <n v="18500"/>
    <n v="25"/>
    <n v="550"/>
    <n v="50"/>
    <n v="1500"/>
    <n v="600"/>
    <x v="4"/>
  </r>
  <r>
    <x v="22"/>
    <s v="2023-07-26"/>
    <n v="22000"/>
    <n v="23800"/>
    <n v="30"/>
    <n v="600"/>
    <n v="55"/>
    <n v="1800"/>
    <n v="655"/>
    <x v="0"/>
  </r>
  <r>
    <x v="11"/>
    <s v="2023-07-31"/>
    <n v="27000"/>
    <n v="28500"/>
    <n v="35"/>
    <n v="650"/>
    <n v="60"/>
    <n v="1500"/>
    <n v="710"/>
    <x v="1"/>
  </r>
  <r>
    <x v="28"/>
    <s v="2023-08-05"/>
    <n v="32000"/>
    <n v="33500"/>
    <n v="40"/>
    <n v="700"/>
    <n v="65"/>
    <n v="1500"/>
    <n v="765"/>
    <x v="2"/>
  </r>
  <r>
    <x v="31"/>
    <s v="2023-08-10"/>
    <n v="15000"/>
    <n v="16200"/>
    <n v="22"/>
    <n v="750"/>
    <n v="70"/>
    <n v="1200"/>
    <n v="820"/>
    <x v="3"/>
  </r>
  <r>
    <x v="32"/>
    <s v="2023-08-15"/>
    <n v="20000"/>
    <n v="21500"/>
    <n v="27"/>
    <n v="800"/>
    <n v="75"/>
    <n v="1500"/>
    <n v="875"/>
    <x v="4"/>
  </r>
  <r>
    <x v="34"/>
    <s v="2023-08-20"/>
    <n v="25000"/>
    <n v="26800"/>
    <n v="32"/>
    <n v="850"/>
    <n v="80"/>
    <n v="1800"/>
    <n v="930"/>
    <x v="0"/>
  </r>
  <r>
    <x v="36"/>
    <s v="2023-08-25"/>
    <n v="30000"/>
    <n v="31500"/>
    <n v="37"/>
    <n v="900"/>
    <n v="85"/>
    <n v="1500"/>
    <n v="985"/>
    <x v="1"/>
  </r>
  <r>
    <x v="37"/>
    <s v="2023-08-30"/>
    <n v="10000"/>
    <n v="11200"/>
    <n v="18"/>
    <n v="400"/>
    <n v="40"/>
    <n v="1200"/>
    <n v="44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2023-01-03"/>
    <n v="10000"/>
    <n v="12500"/>
    <n v="20"/>
    <n v="500"/>
    <n v="50"/>
    <n v="2500"/>
    <n v="550"/>
    <x v="0"/>
  </r>
  <r>
    <x v="1"/>
    <s v="2023-01-05"/>
    <n v="15000"/>
    <n v="18200"/>
    <n v="25"/>
    <n v="700"/>
    <n v="65"/>
    <n v="3200"/>
    <n v="765"/>
    <x v="1"/>
  </r>
  <r>
    <x v="2"/>
    <s v="2023-01-08"/>
    <n v="8000"/>
    <n v="9500"/>
    <n v="15"/>
    <n v="350"/>
    <n v="30"/>
    <n v="1500"/>
    <n v="380"/>
    <x v="2"/>
  </r>
  <r>
    <x v="3"/>
    <s v="2023-01-10"/>
    <n v="20000"/>
    <n v="22800"/>
    <n v="30"/>
    <n v="900"/>
    <n v="80"/>
    <n v="2800"/>
    <n v="980"/>
    <x v="3"/>
  </r>
  <r>
    <x v="4"/>
    <s v="2023-01-15"/>
    <n v="12000"/>
    <n v="14500"/>
    <n v="18"/>
    <n v="600"/>
    <n v="55"/>
    <n v="2500"/>
    <n v="655"/>
    <x v="4"/>
  </r>
  <r>
    <x v="5"/>
    <s v="2023-01-18"/>
    <n v="25000"/>
    <n v="27500"/>
    <n v="35"/>
    <n v="1.2"/>
    <n v="100"/>
    <n v="2500"/>
    <n v="101.2"/>
    <x v="0"/>
  </r>
  <r>
    <x v="6"/>
    <s v="2023-01-22"/>
    <n v="30000"/>
    <n v="35000"/>
    <n v="40"/>
    <n v="1.5"/>
    <n v="120"/>
    <n v="5000"/>
    <n v="121.5"/>
    <x v="1"/>
  </r>
  <r>
    <x v="7"/>
    <s v="2023-01-25"/>
    <n v="18000"/>
    <n v="20500"/>
    <n v="28"/>
    <n v="800"/>
    <n v="70"/>
    <n v="2500"/>
    <n v="870"/>
    <x v="2"/>
  </r>
  <r>
    <x v="8"/>
    <s v="2023-01-28"/>
    <n v="22000"/>
    <n v="24800"/>
    <n v="32"/>
    <n v="1"/>
    <n v="90"/>
    <n v="2800"/>
    <n v="91"/>
    <x v="3"/>
  </r>
  <r>
    <x v="9"/>
    <s v="2023-02-01"/>
    <n v="14000"/>
    <n v="16500"/>
    <n v="22"/>
    <n v="450"/>
    <n v="40"/>
    <n v="2500"/>
    <n v="490"/>
    <x v="4"/>
  </r>
  <r>
    <x v="10"/>
    <s v="2023-02-05"/>
    <n v="16000"/>
    <n v="18200"/>
    <n v="27"/>
    <n v="700"/>
    <n v="60"/>
    <n v="2200"/>
    <n v="760"/>
    <x v="0"/>
  </r>
  <r>
    <x v="11"/>
    <s v="2023-02-10"/>
    <n v="11000"/>
    <n v="12800"/>
    <n v="21"/>
    <n v="550"/>
    <n v="45"/>
    <n v="1800"/>
    <n v="595"/>
    <x v="1"/>
  </r>
  <r>
    <x v="12"/>
    <s v="2023-02-15"/>
    <n v="28000"/>
    <n v="30500"/>
    <n v="38"/>
    <n v="1.2"/>
    <n v="110"/>
    <n v="2500"/>
    <n v="111.2"/>
    <x v="2"/>
  </r>
  <r>
    <x v="13"/>
    <s v="2023-02-20"/>
    <n v="13000"/>
    <n v="15500"/>
    <n v="23"/>
    <n v="500"/>
    <n v="50"/>
    <n v="2500"/>
    <n v="550"/>
    <x v="3"/>
  </r>
  <r>
    <x v="14"/>
    <s v="2023-02-25"/>
    <n v="17000"/>
    <n v="19200"/>
    <n v="29"/>
    <n v="750"/>
    <n v="65"/>
    <n v="2200"/>
    <n v="815"/>
    <x v="4"/>
  </r>
  <r>
    <x v="15"/>
    <s v="2023-03-01"/>
    <n v="19000"/>
    <n v="21500"/>
    <n v="31"/>
    <n v="850"/>
    <n v="75"/>
    <n v="2500"/>
    <n v="925"/>
    <x v="0"/>
  </r>
  <r>
    <x v="16"/>
    <s v="2023-03-05"/>
    <n v="26000"/>
    <n v="28800"/>
    <n v="37"/>
    <n v="1"/>
    <n v="95"/>
    <n v="2800"/>
    <n v="96"/>
    <x v="1"/>
  </r>
  <r>
    <x v="17"/>
    <s v="2023-03-10"/>
    <n v="24000"/>
    <n v="26500"/>
    <n v="35"/>
    <n v="900"/>
    <n v="80"/>
    <n v="2500"/>
    <n v="980"/>
    <x v="2"/>
  </r>
  <r>
    <x v="18"/>
    <s v="2023-03-15"/>
    <n v="21000"/>
    <n v="23200"/>
    <n v="33"/>
    <n v="800"/>
    <n v="70"/>
    <n v="2200"/>
    <n v="870"/>
    <x v="3"/>
  </r>
  <r>
    <x v="19"/>
    <s v="2023-03-20"/>
    <n v="9000"/>
    <n v="10500"/>
    <n v="16"/>
    <n v="300"/>
    <n v="25"/>
    <n v="1500"/>
    <n v="325"/>
    <x v="4"/>
  </r>
  <r>
    <x v="20"/>
    <s v="2023-03-25"/>
    <n v="11000"/>
    <n v="13500"/>
    <n v="19"/>
    <n v="400"/>
    <n v="45"/>
    <n v="2500"/>
    <n v="445"/>
    <x v="0"/>
  </r>
  <r>
    <x v="21"/>
    <s v="2023-03-28"/>
    <n v="14000"/>
    <n v="16200"/>
    <n v="24"/>
    <n v="600"/>
    <n v="60"/>
    <n v="2200"/>
    <n v="660"/>
    <x v="1"/>
  </r>
  <r>
    <x v="22"/>
    <s v="2023-04-02"/>
    <n v="16000"/>
    <n v="18500"/>
    <n v="28"/>
    <n v="700"/>
    <n v="70"/>
    <n v="2500"/>
    <n v="770"/>
    <x v="2"/>
  </r>
  <r>
    <x v="23"/>
    <s v="2023-04-07"/>
    <n v="20000"/>
    <n v="22800"/>
    <n v="32"/>
    <n v="900"/>
    <n v="85"/>
    <n v="2800"/>
    <n v="985"/>
    <x v="3"/>
  </r>
  <r>
    <x v="24"/>
    <s v="2023-04-12"/>
    <n v="25000"/>
    <n v="27500"/>
    <n v="37"/>
    <n v="1.1000000000000001"/>
    <n v="110"/>
    <n v="2500"/>
    <n v="111.1"/>
    <x v="4"/>
  </r>
  <r>
    <x v="25"/>
    <s v="2023-04-17"/>
    <n v="12000"/>
    <n v="14500"/>
    <n v="22"/>
    <n v="450"/>
    <n v="40"/>
    <n v="2500"/>
    <n v="490"/>
    <x v="0"/>
  </r>
  <r>
    <x v="26"/>
    <s v="2023-04-22"/>
    <n v="18000"/>
    <n v="20200"/>
    <n v="27"/>
    <n v="700"/>
    <n v="65"/>
    <n v="2200"/>
    <n v="765"/>
    <x v="1"/>
  </r>
  <r>
    <x v="27"/>
    <s v="2023-04-27"/>
    <n v="23000"/>
    <n v="25500"/>
    <n v="33"/>
    <n v="800"/>
    <n v="75"/>
    <n v="2500"/>
    <n v="875"/>
    <x v="2"/>
  </r>
  <r>
    <x v="28"/>
    <s v="2023-05-02"/>
    <n v="28000"/>
    <n v="30800"/>
    <n v="39"/>
    <n v="1"/>
    <n v="90"/>
    <n v="2800"/>
    <n v="91"/>
    <x v="3"/>
  </r>
  <r>
    <x v="29"/>
    <s v="2023-05-07"/>
    <n v="15000"/>
    <n v="17500"/>
    <n v="25"/>
    <n v="550"/>
    <n v="50"/>
    <n v="2500"/>
    <n v="600"/>
    <x v="4"/>
  </r>
  <r>
    <x v="30"/>
    <s v="2023-05-12"/>
    <n v="19000"/>
    <n v="21200"/>
    <n v="29"/>
    <n v="600"/>
    <n v="55"/>
    <n v="2200"/>
    <n v="655"/>
    <x v="0"/>
  </r>
  <r>
    <x v="31"/>
    <s v="2023-05-17"/>
    <n v="24000"/>
    <n v="26800"/>
    <n v="35"/>
    <n v="700"/>
    <n v="60"/>
    <n v="2800"/>
    <n v="760"/>
    <x v="1"/>
  </r>
  <r>
    <x v="32"/>
    <s v="2023-05-22"/>
    <n v="30000"/>
    <n v="32500"/>
    <n v="40"/>
    <n v="800"/>
    <n v="65"/>
    <n v="2500"/>
    <n v="865"/>
    <x v="2"/>
  </r>
  <r>
    <x v="33"/>
    <s v="2023-05-27"/>
    <n v="10000"/>
    <n v="11800"/>
    <n v="18"/>
    <n v="350"/>
    <n v="30"/>
    <n v="1800"/>
    <n v="380"/>
    <x v="3"/>
  </r>
  <r>
    <x v="34"/>
    <s v="2023-06-01"/>
    <n v="14000"/>
    <n v="15500"/>
    <n v="22"/>
    <n v="400"/>
    <n v="35"/>
    <n v="1500"/>
    <n v="435"/>
    <x v="4"/>
  </r>
  <r>
    <x v="19"/>
    <s v="2023-06-06"/>
    <n v="18000"/>
    <n v="19800"/>
    <n v="27"/>
    <n v="450"/>
    <n v="40"/>
    <n v="1800"/>
    <n v="490"/>
    <x v="0"/>
  </r>
  <r>
    <x v="35"/>
    <s v="2023-06-11"/>
    <n v="22000"/>
    <n v="24500"/>
    <n v="32"/>
    <n v="500"/>
    <n v="45"/>
    <n v="2500"/>
    <n v="545"/>
    <x v="1"/>
  </r>
  <r>
    <x v="16"/>
    <s v="2023-06-16"/>
    <n v="26000"/>
    <n v="28200"/>
    <n v="37"/>
    <n v="550"/>
    <n v="50"/>
    <n v="2200"/>
    <n v="600"/>
    <x v="2"/>
  </r>
  <r>
    <x v="36"/>
    <s v="2023-06-21"/>
    <n v="30000"/>
    <n v="31500"/>
    <n v="40"/>
    <n v="600"/>
    <n v="55"/>
    <n v="1500"/>
    <n v="655"/>
    <x v="3"/>
  </r>
  <r>
    <x v="37"/>
    <s v="2023-06-26"/>
    <n v="15000"/>
    <n v="16800"/>
    <n v="25"/>
    <n v="650"/>
    <n v="60"/>
    <n v="1800"/>
    <n v="710"/>
    <x v="4"/>
  </r>
  <r>
    <x v="38"/>
    <s v="2023-07-01"/>
    <n v="20000"/>
    <n v="21500"/>
    <n v="30"/>
    <n v="700"/>
    <n v="65"/>
    <n v="1500"/>
    <n v="765"/>
    <x v="0"/>
  </r>
  <r>
    <x v="39"/>
    <s v="2023-07-06"/>
    <n v="25000"/>
    <n v="26800"/>
    <n v="35"/>
    <n v="750"/>
    <n v="70"/>
    <n v="1800"/>
    <n v="820"/>
    <x v="1"/>
  </r>
  <r>
    <x v="21"/>
    <s v="2023-07-11"/>
    <n v="30000"/>
    <n v="31500"/>
    <n v="40"/>
    <n v="800"/>
    <n v="75"/>
    <n v="1500"/>
    <n v="875"/>
    <x v="2"/>
  </r>
  <r>
    <x v="40"/>
    <s v="2023-07-16"/>
    <n v="12000"/>
    <n v="13200"/>
    <n v="20"/>
    <n v="500"/>
    <n v="45"/>
    <n v="1200"/>
    <n v="545"/>
    <x v="3"/>
  </r>
  <r>
    <x v="41"/>
    <s v="2023-07-21"/>
    <n v="17000"/>
    <n v="18500"/>
    <n v="25"/>
    <n v="550"/>
    <n v="50"/>
    <n v="1500"/>
    <n v="600"/>
    <x v="4"/>
  </r>
  <r>
    <x v="22"/>
    <s v="2023-07-26"/>
    <n v="22000"/>
    <n v="23800"/>
    <n v="30"/>
    <n v="600"/>
    <n v="55"/>
    <n v="1800"/>
    <n v="655"/>
    <x v="0"/>
  </r>
  <r>
    <x v="11"/>
    <s v="2023-07-31"/>
    <n v="27000"/>
    <n v="28500"/>
    <n v="35"/>
    <n v="650"/>
    <n v="60"/>
    <n v="1500"/>
    <n v="710"/>
    <x v="1"/>
  </r>
  <r>
    <x v="28"/>
    <s v="2023-08-05"/>
    <n v="32000"/>
    <n v="33500"/>
    <n v="40"/>
    <n v="700"/>
    <n v="65"/>
    <n v="1500"/>
    <n v="765"/>
    <x v="2"/>
  </r>
  <r>
    <x v="31"/>
    <s v="2023-08-10"/>
    <n v="15000"/>
    <n v="16200"/>
    <n v="22"/>
    <n v="750"/>
    <n v="70"/>
    <n v="1200"/>
    <n v="820"/>
    <x v="3"/>
  </r>
  <r>
    <x v="32"/>
    <s v="2023-08-15"/>
    <n v="20000"/>
    <n v="21500"/>
    <n v="27"/>
    <n v="800"/>
    <n v="75"/>
    <n v="1500"/>
    <n v="875"/>
    <x v="4"/>
  </r>
  <r>
    <x v="34"/>
    <s v="2023-08-20"/>
    <n v="25000"/>
    <n v="26800"/>
    <n v="32"/>
    <n v="850"/>
    <n v="80"/>
    <n v="1800"/>
    <n v="930"/>
    <x v="0"/>
  </r>
  <r>
    <x v="36"/>
    <s v="2023-08-25"/>
    <n v="30000"/>
    <n v="31500"/>
    <n v="37"/>
    <n v="900"/>
    <n v="85"/>
    <n v="1500"/>
    <n v="985"/>
    <x v="1"/>
  </r>
  <r>
    <x v="37"/>
    <s v="2023-08-30"/>
    <n v="10000"/>
    <n v="11200"/>
    <n v="18"/>
    <n v="400"/>
    <n v="40"/>
    <n v="1200"/>
    <n v="440"/>
    <x v="2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  <r>
    <x v="42"/>
    <m/>
    <m/>
    <m/>
    <m/>
    <m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0.25"/>
    <n v="27.5"/>
    <n v="550"/>
  </r>
  <r>
    <x v="1"/>
    <s v="2023-01-05"/>
    <n v="15000"/>
    <n v="18200"/>
    <n v="25"/>
    <n v="700"/>
    <n v="65"/>
    <n v="0.21333333333333335"/>
    <n v="30.6"/>
    <n v="765"/>
  </r>
  <r>
    <x v="2"/>
    <s v="2023-01-08"/>
    <n v="8000"/>
    <n v="9500"/>
    <n v="15"/>
    <n v="350"/>
    <n v="30"/>
    <n v="0.1875"/>
    <n v="25.333333333333332"/>
    <n v="380"/>
  </r>
  <r>
    <x v="3"/>
    <s v="2023-01-10"/>
    <n v="20000"/>
    <n v="22800"/>
    <n v="30"/>
    <n v="900"/>
    <n v="80"/>
    <n v="0.14000000000000001"/>
    <n v="32.666666666666664"/>
    <n v="980"/>
  </r>
  <r>
    <x v="4"/>
    <s v="2023-01-15"/>
    <n v="12000"/>
    <n v="14500"/>
    <n v="18"/>
    <n v="600"/>
    <n v="55"/>
    <n v="0.20833333333333334"/>
    <n v="36.388888888888886"/>
    <n v="655"/>
  </r>
  <r>
    <x v="5"/>
    <s v="2023-01-18"/>
    <n v="25000"/>
    <n v="27500"/>
    <n v="35"/>
    <n v="1200"/>
    <n v="100"/>
    <n v="0.1"/>
    <n v="37.142857142857146"/>
    <n v="1300"/>
  </r>
  <r>
    <x v="6"/>
    <s v="2023-01-22"/>
    <n v="30000"/>
    <n v="35000"/>
    <n v="40"/>
    <n v="1500"/>
    <n v="120"/>
    <n v="0.16666666666666666"/>
    <n v="40.5"/>
    <n v="1620"/>
  </r>
  <r>
    <x v="7"/>
    <s v="2023-01-25"/>
    <n v="18000"/>
    <n v="20500"/>
    <n v="28"/>
    <n v="800"/>
    <n v="70"/>
    <n v="0.1388888888888889"/>
    <n v="31.071428571428573"/>
    <n v="870"/>
  </r>
  <r>
    <x v="8"/>
    <s v="2023-01-28"/>
    <n v="22000"/>
    <n v="24800"/>
    <n v="32"/>
    <n v="1000"/>
    <n v="90"/>
    <n v="0.12727272727272726"/>
    <n v="34.0625"/>
    <n v="1090"/>
  </r>
  <r>
    <x v="9"/>
    <s v="2023-02-01"/>
    <n v="14000"/>
    <n v="16500"/>
    <n v="22"/>
    <n v="450"/>
    <n v="40"/>
    <n v="0.17857142857142858"/>
    <n v="22.272727272727273"/>
    <n v="490"/>
  </r>
  <r>
    <x v="10"/>
    <s v="2023-02-05"/>
    <n v="16000"/>
    <n v="18200"/>
    <n v="27"/>
    <n v="700"/>
    <n v="60"/>
    <n v="0.13750000000000001"/>
    <n v="28.148148148148149"/>
    <n v="760"/>
  </r>
  <r>
    <x v="11"/>
    <s v="2023-02-10"/>
    <n v="11000"/>
    <n v="12800"/>
    <n v="21"/>
    <n v="550"/>
    <n v="45"/>
    <n v="0.16363636363636364"/>
    <n v="28.333333333333332"/>
    <n v="595"/>
  </r>
  <r>
    <x v="12"/>
    <s v="2023-02-15"/>
    <n v="28000"/>
    <n v="30500"/>
    <n v="38"/>
    <n v="1200"/>
    <n v="110"/>
    <n v="8.9285714285714288E-2"/>
    <n v="34.473684210526315"/>
    <n v="1310"/>
  </r>
  <r>
    <x v="13"/>
    <s v="2023-02-20"/>
    <n v="13000"/>
    <n v="15500"/>
    <n v="23"/>
    <n v="500"/>
    <n v="50"/>
    <n v="0.19230769230769232"/>
    <n v="23.913043478260871"/>
    <n v="550"/>
  </r>
  <r>
    <x v="14"/>
    <s v="2023-02-25"/>
    <n v="17000"/>
    <n v="19200"/>
    <n v="29"/>
    <n v="750"/>
    <n v="65"/>
    <n v="0.12941176470588237"/>
    <n v="28.103448275862068"/>
    <n v="815"/>
  </r>
  <r>
    <x v="15"/>
    <s v="2023-03-01"/>
    <n v="19000"/>
    <n v="21500"/>
    <n v="31"/>
    <n v="850"/>
    <n v="75"/>
    <n v="0.13157894736842105"/>
    <n v="29.838709677419356"/>
    <n v="925"/>
  </r>
  <r>
    <x v="16"/>
    <s v="2023-03-05"/>
    <n v="26000"/>
    <n v="28800"/>
    <n v="37"/>
    <n v="1000"/>
    <n v="95"/>
    <n v="0.1076923076923077"/>
    <n v="29.594594594594593"/>
    <n v="1095"/>
  </r>
  <r>
    <x v="17"/>
    <s v="2023-03-10"/>
    <n v="24000"/>
    <n v="26500"/>
    <n v="35"/>
    <n v="900"/>
    <n v="80"/>
    <n v="0.10416666666666667"/>
    <n v="28"/>
    <n v="980"/>
  </r>
  <r>
    <x v="18"/>
    <s v="2023-03-15"/>
    <n v="21000"/>
    <n v="23200"/>
    <n v="33"/>
    <n v="800"/>
    <n v="70"/>
    <n v="0.10476190476190476"/>
    <n v="26.363636363636363"/>
    <n v="870"/>
  </r>
  <r>
    <x v="19"/>
    <s v="2023-03-20"/>
    <n v="9000"/>
    <n v="10500"/>
    <n v="16"/>
    <n v="300"/>
    <n v="25"/>
    <n v="0.16666666666666666"/>
    <n v="20.3125"/>
    <n v="325"/>
  </r>
  <r>
    <x v="20"/>
    <s v="2023-03-25"/>
    <n v="11000"/>
    <n v="13500"/>
    <n v="19"/>
    <n v="400"/>
    <n v="45"/>
    <n v="0.22727272727272727"/>
    <n v="23.421052631578949"/>
    <n v="445"/>
  </r>
  <r>
    <x v="21"/>
    <s v="2023-03-28"/>
    <n v="14000"/>
    <n v="16200"/>
    <n v="24"/>
    <n v="600"/>
    <n v="60"/>
    <n v="0.15714285714285714"/>
    <n v="27.5"/>
    <n v="660"/>
  </r>
  <r>
    <x v="22"/>
    <s v="2023-04-02"/>
    <n v="16000"/>
    <n v="18500"/>
    <n v="28"/>
    <n v="700"/>
    <n v="70"/>
    <n v="0.15625"/>
    <n v="27.5"/>
    <n v="770"/>
  </r>
  <r>
    <x v="23"/>
    <s v="2023-04-07"/>
    <n v="20000"/>
    <n v="22800"/>
    <n v="32"/>
    <n v="900"/>
    <n v="85"/>
    <n v="0.14000000000000001"/>
    <n v="30.78125"/>
    <n v="985"/>
  </r>
  <r>
    <x v="24"/>
    <s v="2023-04-12"/>
    <n v="25000"/>
    <n v="27500"/>
    <n v="37"/>
    <n v="1100"/>
    <n v="110"/>
    <n v="0.1"/>
    <n v="32.702702702702702"/>
    <n v="1210"/>
  </r>
  <r>
    <x v="25"/>
    <s v="2023-04-17"/>
    <n v="12000"/>
    <n v="14500"/>
    <n v="22"/>
    <n v="450"/>
    <n v="40"/>
    <n v="0.20833333333333334"/>
    <n v="22.272727272727273"/>
    <n v="490"/>
  </r>
  <r>
    <x v="26"/>
    <s v="2023-04-22"/>
    <n v="18000"/>
    <n v="20200"/>
    <n v="27"/>
    <n v="700"/>
    <n v="65"/>
    <n v="0.12222222222222222"/>
    <n v="28.333333333333332"/>
    <n v="765"/>
  </r>
  <r>
    <x v="27"/>
    <s v="2023-04-27"/>
    <n v="23000"/>
    <n v="25500"/>
    <n v="33"/>
    <n v="800"/>
    <n v="75"/>
    <n v="0.10869565217391304"/>
    <n v="26.515151515151516"/>
    <n v="875"/>
  </r>
  <r>
    <x v="28"/>
    <s v="2023-05-02"/>
    <n v="28000"/>
    <n v="30800"/>
    <n v="39"/>
    <n v="1000"/>
    <n v="90"/>
    <n v="0.1"/>
    <n v="27.948717948717949"/>
    <n v="1090"/>
  </r>
  <r>
    <x v="29"/>
    <s v="2023-05-07"/>
    <n v="15000"/>
    <n v="17500"/>
    <n v="25"/>
    <n v="550"/>
    <n v="50"/>
    <n v="0.16666666666666666"/>
    <n v="24"/>
    <n v="600"/>
  </r>
  <r>
    <x v="30"/>
    <s v="2023-05-12"/>
    <n v="19000"/>
    <n v="21200"/>
    <n v="29"/>
    <n v="600"/>
    <n v="55"/>
    <n v="0.11578947368421053"/>
    <n v="22.586206896551722"/>
    <n v="655"/>
  </r>
  <r>
    <x v="31"/>
    <s v="2023-05-17"/>
    <n v="24000"/>
    <n v="26800"/>
    <n v="35"/>
    <n v="700"/>
    <n v="60"/>
    <n v="0.11666666666666667"/>
    <n v="21.714285714285715"/>
    <n v="760"/>
  </r>
  <r>
    <x v="32"/>
    <s v="2023-05-22"/>
    <n v="30000"/>
    <n v="32500"/>
    <n v="40"/>
    <n v="800"/>
    <n v="65"/>
    <n v="8.3333333333333329E-2"/>
    <n v="21.625"/>
    <n v="865"/>
  </r>
  <r>
    <x v="33"/>
    <s v="2023-05-27"/>
    <n v="10000"/>
    <n v="11800"/>
    <n v="18"/>
    <n v="350"/>
    <n v="30"/>
    <n v="0.18"/>
    <n v="21.111111111111111"/>
    <n v="380"/>
  </r>
  <r>
    <x v="34"/>
    <s v="2023-06-01"/>
    <n v="14000"/>
    <n v="15500"/>
    <n v="22"/>
    <n v="400"/>
    <n v="35"/>
    <n v="0.10714285714285714"/>
    <n v="19.772727272727273"/>
    <n v="435"/>
  </r>
  <r>
    <x v="19"/>
    <s v="2023-06-06"/>
    <n v="18000"/>
    <n v="19800"/>
    <n v="27"/>
    <n v="450"/>
    <n v="40"/>
    <n v="0.1"/>
    <n v="18.148148148148149"/>
    <n v="490"/>
  </r>
  <r>
    <x v="35"/>
    <s v="2023-06-11"/>
    <n v="22000"/>
    <n v="24500"/>
    <n v="32"/>
    <n v="500"/>
    <n v="45"/>
    <n v="0.11363636363636363"/>
    <n v="17.03125"/>
    <n v="545"/>
  </r>
  <r>
    <x v="16"/>
    <s v="2023-06-16"/>
    <n v="26000"/>
    <n v="28200"/>
    <n v="37"/>
    <n v="550"/>
    <n v="50"/>
    <n v="8.461538461538462E-2"/>
    <n v="16.216216216216218"/>
    <n v="600"/>
  </r>
  <r>
    <x v="36"/>
    <s v="2023-06-21"/>
    <n v="30000"/>
    <n v="31500"/>
    <n v="40"/>
    <n v="600"/>
    <n v="55"/>
    <n v="0.05"/>
    <n v="16.375"/>
    <n v="655"/>
  </r>
  <r>
    <x v="37"/>
    <s v="2023-06-26"/>
    <n v="15000"/>
    <n v="16800"/>
    <n v="25"/>
    <n v="650"/>
    <n v="60"/>
    <n v="0.12"/>
    <n v="28.4"/>
    <n v="710"/>
  </r>
  <r>
    <x v="38"/>
    <s v="2023-07-01"/>
    <n v="20000"/>
    <n v="21500"/>
    <n v="30"/>
    <n v="700"/>
    <n v="65"/>
    <n v="7.4999999999999997E-2"/>
    <n v="25.5"/>
    <n v="765"/>
  </r>
  <r>
    <x v="39"/>
    <s v="2023-07-06"/>
    <n v="25000"/>
    <n v="26800"/>
    <n v="35"/>
    <n v="750"/>
    <n v="70"/>
    <n v="7.1999999999999995E-2"/>
    <n v="23.428571428571427"/>
    <n v="820"/>
  </r>
  <r>
    <x v="21"/>
    <s v="2023-07-11"/>
    <n v="30000"/>
    <n v="31500"/>
    <n v="40"/>
    <n v="800"/>
    <n v="75"/>
    <n v="0.05"/>
    <n v="21.875"/>
    <n v="875"/>
  </r>
  <r>
    <x v="40"/>
    <s v="2023-07-16"/>
    <n v="12000"/>
    <n v="13200"/>
    <n v="20"/>
    <n v="500"/>
    <n v="45"/>
    <n v="0.1"/>
    <n v="27.25"/>
    <n v="545"/>
  </r>
  <r>
    <x v="41"/>
    <s v="2023-07-21"/>
    <n v="17000"/>
    <n v="18500"/>
    <n v="25"/>
    <n v="550"/>
    <n v="50"/>
    <n v="8.8235294117647065E-2"/>
    <n v="24"/>
    <n v="600"/>
  </r>
  <r>
    <x v="22"/>
    <s v="2023-07-26"/>
    <n v="22000"/>
    <n v="23800"/>
    <n v="30"/>
    <n v="600"/>
    <n v="55"/>
    <n v="8.1818181818181818E-2"/>
    <n v="21.833333333333332"/>
    <n v="655"/>
  </r>
  <r>
    <x v="11"/>
    <s v="2023-07-31"/>
    <n v="27000"/>
    <n v="28500"/>
    <n v="35"/>
    <n v="650"/>
    <n v="60"/>
    <n v="5.5555555555555552E-2"/>
    <n v="20.285714285714285"/>
    <n v="710"/>
  </r>
  <r>
    <x v="28"/>
    <s v="2023-08-05"/>
    <n v="32000"/>
    <n v="33500"/>
    <n v="40"/>
    <n v="700"/>
    <n v="65"/>
    <n v="4.6875E-2"/>
    <n v="19.125"/>
    <n v="765"/>
  </r>
  <r>
    <x v="31"/>
    <s v="2023-08-10"/>
    <n v="15000"/>
    <n v="16200"/>
    <n v="22"/>
    <n v="750"/>
    <n v="70"/>
    <n v="0.08"/>
    <n v="37.272727272727273"/>
    <n v="820"/>
  </r>
  <r>
    <x v="32"/>
    <s v="2023-08-15"/>
    <n v="20000"/>
    <n v="21500"/>
    <n v="27"/>
    <n v="800"/>
    <n v="75"/>
    <n v="7.4999999999999997E-2"/>
    <n v="32.407407407407405"/>
    <n v="875"/>
  </r>
  <r>
    <x v="34"/>
    <s v="2023-08-20"/>
    <n v="25000"/>
    <n v="26800"/>
    <n v="32"/>
    <n v="850"/>
    <n v="80"/>
    <n v="7.1999999999999995E-2"/>
    <n v="29.0625"/>
    <n v="930"/>
  </r>
  <r>
    <x v="36"/>
    <s v="2023-08-25"/>
    <n v="30000"/>
    <n v="31500"/>
    <n v="37"/>
    <n v="900"/>
    <n v="85"/>
    <n v="0.05"/>
    <n v="26.621621621621621"/>
    <n v="985"/>
  </r>
  <r>
    <x v="37"/>
    <s v="2023-08-30"/>
    <n v="10000"/>
    <n v="11200"/>
    <n v="18"/>
    <n v="400"/>
    <n v="40"/>
    <n v="0.12"/>
    <n v="24.444444444444443"/>
    <n v="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CD161-B7D6-430A-9C1C-2CBD4147BD8E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D3:L15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VENDITE" fld="2" baseField="0" baseItem="0" numFmtId="164"/>
  </dataFields>
  <conditionalFormats count="9">
    <conditionalFormat priority="1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E33CC-AA45-4989-BDA8-A2436C75A904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3:I42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dell'Anno Precedente" fld="3" subtotal="average" baseField="1" baseItem="0"/>
    <dataField name="differenza in %" fld="4" showDataAs="percentOfCol" baseField="1" baseItem="0" numFmtId="1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2A8C9-52BC-4F5B-B895-5105196ED9EE}" name="Tabella pivot1" cacheId="1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K1:L43" firstHeaderRow="1" firstDataRow="1" firstDataCol="1"/>
  <pivotFields count="10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numFmtId="9"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 like + commento" fld="9" baseField="0" baseItem="0"/>
  </dataField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17170-0973-4EC7-AA0D-F50B5CA300D0}" name="Tabella pivot36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B73:D131" firstHeaderRow="0" firstDataRow="1" firstDataCol="1"/>
  <pivotFields count="10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7">
        <item x="4"/>
        <item x="3"/>
        <item x="0"/>
        <item x="1"/>
        <item x="2"/>
        <item h="1" sd="0" x="5"/>
        <item t="default"/>
      </items>
    </pivotField>
  </pivotFields>
  <rowFields count="2">
    <field x="9"/>
    <field x="0"/>
  </rowFields>
  <rowItems count="58">
    <i>
      <x/>
    </i>
    <i r="1">
      <x v="7"/>
    </i>
    <i r="1">
      <x v="10"/>
    </i>
    <i r="1">
      <x v="15"/>
    </i>
    <i r="1">
      <x v="18"/>
    </i>
    <i r="1">
      <x v="23"/>
    </i>
    <i r="1">
      <x v="25"/>
    </i>
    <i r="1">
      <x v="26"/>
    </i>
    <i r="1">
      <x v="28"/>
    </i>
    <i r="1">
      <x v="32"/>
    </i>
    <i r="1">
      <x v="34"/>
    </i>
    <i>
      <x v="1"/>
    </i>
    <i r="1">
      <x v="11"/>
    </i>
    <i r="1">
      <x v="14"/>
    </i>
    <i r="1">
      <x v="16"/>
    </i>
    <i r="1">
      <x v="17"/>
    </i>
    <i r="1">
      <x v="24"/>
    </i>
    <i r="1">
      <x v="29"/>
    </i>
    <i r="1">
      <x v="35"/>
    </i>
    <i r="1">
      <x v="36"/>
    </i>
    <i r="1">
      <x v="38"/>
    </i>
    <i r="1">
      <x v="39"/>
    </i>
    <i>
      <x v="2"/>
    </i>
    <i r="1">
      <x/>
    </i>
    <i r="1">
      <x v="5"/>
    </i>
    <i r="1">
      <x v="7"/>
    </i>
    <i r="1">
      <x v="8"/>
    </i>
    <i r="1">
      <x v="13"/>
    </i>
    <i r="1">
      <x v="15"/>
    </i>
    <i r="1">
      <x v="19"/>
    </i>
    <i r="1">
      <x v="20"/>
    </i>
    <i r="1">
      <x v="27"/>
    </i>
    <i r="1">
      <x v="31"/>
    </i>
    <i r="1">
      <x v="41"/>
    </i>
    <i>
      <x v="3"/>
    </i>
    <i r="1">
      <x v="1"/>
    </i>
    <i r="1">
      <x v="3"/>
    </i>
    <i r="1">
      <x v="12"/>
    </i>
    <i r="1">
      <x v="14"/>
    </i>
    <i r="1">
      <x v="17"/>
    </i>
    <i r="1">
      <x v="22"/>
    </i>
    <i r="1">
      <x v="30"/>
    </i>
    <i r="1">
      <x v="33"/>
    </i>
    <i r="1">
      <x v="37"/>
    </i>
    <i r="1">
      <x v="40"/>
    </i>
    <i>
      <x v="4"/>
    </i>
    <i r="1">
      <x v="2"/>
    </i>
    <i r="1">
      <x v="4"/>
    </i>
    <i r="1">
      <x v="6"/>
    </i>
    <i r="1">
      <x v="9"/>
    </i>
    <i r="1">
      <x v="21"/>
    </i>
    <i r="1">
      <x v="26"/>
    </i>
    <i r="1">
      <x v="34"/>
    </i>
    <i r="1">
      <x v="37"/>
    </i>
    <i r="1">
      <x v="39"/>
    </i>
    <i r="1">
      <x v="40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17F9F-95C5-4D11-9E7A-4E0D822FF0CA}" name="Tabella pivot3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68:D70" firstHeaderRow="0" firstDataRow="1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measureFilter="1" maxSubtotal="1">
      <items count="6">
        <item x="4"/>
        <item x="3"/>
        <item x="0"/>
        <item x="1"/>
        <item x="2"/>
        <item t="max"/>
      </items>
    </pivotField>
  </pivotFields>
  <rowFields count="1">
    <field x="9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pivotTableStyleInfo name="PivotStyleDark6" showRowHeaders="1" showColHeaders="1" showRowStripes="0" showColStripes="0" showLastColumn="1"/>
  <filters count="1">
    <filter fld="9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dice_Dipendente" xr10:uid="{4AA4E1E5-E547-4B38-81E8-0DBA12C0B16E}" sourceName="Codice Dipendente">
  <pivotTables>
    <pivotTable tabId="2" name="Tabella pivot2"/>
  </pivotTables>
  <data>
    <tabular pivotCacheId="453326375">
      <items count="60">
        <i x="0" s="1"/>
        <i x="2" s="1"/>
        <i x="3" s="1"/>
        <i x="5" s="1"/>
        <i x="7" s="1"/>
        <i x="8" s="1"/>
        <i x="10" s="1"/>
        <i x="12" s="1"/>
        <i x="13" s="1"/>
        <i x="15" s="1"/>
        <i x="17" s="1"/>
        <i x="18" s="1"/>
        <i x="20" s="1"/>
        <i x="22" s="1"/>
        <i x="23" s="1"/>
        <i x="27" s="1"/>
        <i x="28" s="1"/>
        <i x="30" s="1"/>
        <i x="32" s="1"/>
        <i x="33" s="1"/>
        <i x="35" s="1"/>
        <i x="37" s="1"/>
        <i x="38" s="1"/>
        <i x="40" s="1"/>
        <i x="42" s="1"/>
        <i x="43" s="1"/>
        <i x="45" s="1"/>
        <i x="47" s="1"/>
        <i x="48" s="1"/>
        <i x="50" s="1"/>
        <i x="52" s="1"/>
        <i x="53" s="1"/>
        <i x="55" s="1"/>
        <i x="57" s="1"/>
        <i x="58" s="1"/>
        <i x="1" s="1" nd="1"/>
        <i x="4" s="1" nd="1"/>
        <i x="6" s="1" nd="1"/>
        <i x="9" s="1" nd="1"/>
        <i x="11" s="1" nd="1"/>
        <i x="14" s="1" nd="1"/>
        <i x="16" s="1" nd="1"/>
        <i x="19" s="1" nd="1"/>
        <i x="21" s="1" nd="1"/>
        <i x="24" s="1" nd="1"/>
        <i x="25" s="1" nd="1"/>
        <i x="26" s="1" nd="1"/>
        <i x="29" s="1" nd="1"/>
        <i x="31" s="1" nd="1"/>
        <i x="34" s="1" nd="1"/>
        <i x="36" s="1" nd="1"/>
        <i x="39" s="1" nd="1"/>
        <i x="41" s="1" nd="1"/>
        <i x="44" s="1" nd="1"/>
        <i x="46" s="1" nd="1"/>
        <i x="49" s="1" nd="1"/>
        <i x="51" s="1" nd="1"/>
        <i x="54" s="1" nd="1"/>
        <i x="56" s="1" nd="1"/>
        <i x="5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F48D2D11-FA09-4FAA-9C8D-ACD91F7E8483}" sourceName="Valutazione delle Prestazioni">
  <pivotTables>
    <pivotTable tabId="2" name="Tabella pivot2"/>
  </pivotTables>
  <data>
    <tabular pivotCacheId="453326375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ce Dipendente" xr10:uid="{96CC0185-9851-4F02-8FD8-2770F5B6EA24}" cache="FiltroDati_Codice_Dipendente" caption="Codice Dipendente" startItem="16" rowHeight="209550"/>
  <slicer name="Valutazione delle Prestazioni" xr10:uid="{D03518D0-F198-487F-95F4-CC0F2156FD7B}" cache="FiltroDati_Valutazione_delle_Prestazioni" caption="Valutazione delle Prestazioni" startItem="1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N11" sqref="N11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15.85546875" bestFit="1" customWidth="1"/>
    <col min="5" max="5" width="18.85546875" bestFit="1" customWidth="1"/>
    <col min="6" max="9" width="8.42578125" bestFit="1" customWidth="1"/>
    <col min="10" max="10" width="10.7109375" bestFit="1" customWidth="1"/>
    <col min="11" max="11" width="8.42578125" bestFit="1" customWidth="1"/>
    <col min="12" max="12" width="15.85546875" bestFit="1" customWidth="1"/>
    <col min="13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D3" s="13" t="s">
        <v>133</v>
      </c>
      <c r="E3" s="13" t="s">
        <v>134</v>
      </c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13" t="s">
        <v>131</v>
      </c>
      <c r="E4" t="s">
        <v>15</v>
      </c>
      <c r="F4" t="s">
        <v>3</v>
      </c>
      <c r="G4" t="s">
        <v>13</v>
      </c>
      <c r="H4" t="s">
        <v>9</v>
      </c>
      <c r="I4" t="s">
        <v>17</v>
      </c>
      <c r="J4" t="s">
        <v>5</v>
      </c>
      <c r="K4" t="s">
        <v>7</v>
      </c>
      <c r="L4" t="s">
        <v>132</v>
      </c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14" t="s">
        <v>4</v>
      </c>
      <c r="E5" s="15">
        <v>45000</v>
      </c>
      <c r="F5" s="15">
        <v>84000</v>
      </c>
      <c r="G5" s="15">
        <v>15000</v>
      </c>
      <c r="H5" s="15">
        <v>52000</v>
      </c>
      <c r="I5" s="15">
        <v>22000</v>
      </c>
      <c r="J5" s="15">
        <v>48000</v>
      </c>
      <c r="K5" s="15">
        <v>21000</v>
      </c>
      <c r="L5" s="15">
        <v>287000</v>
      </c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14" t="s">
        <v>6</v>
      </c>
      <c r="E6" s="15">
        <v>48000</v>
      </c>
      <c r="F6" s="15">
        <v>48000</v>
      </c>
      <c r="G6" s="15">
        <v>11000</v>
      </c>
      <c r="H6" s="15">
        <v>24000</v>
      </c>
      <c r="I6" s="15">
        <v>28000</v>
      </c>
      <c r="J6" s="15">
        <v>79000</v>
      </c>
      <c r="K6" s="15">
        <v>24000</v>
      </c>
      <c r="L6" s="15">
        <v>262000</v>
      </c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14" t="s">
        <v>8</v>
      </c>
      <c r="E7" s="15">
        <v>45000</v>
      </c>
      <c r="F7" s="15">
        <v>24000</v>
      </c>
      <c r="G7" s="15">
        <v>28000</v>
      </c>
      <c r="H7" s="15">
        <v>24000</v>
      </c>
      <c r="I7" s="15">
        <v>10000</v>
      </c>
      <c r="J7" s="15">
        <v>13000</v>
      </c>
      <c r="K7" s="15">
        <v>72000</v>
      </c>
      <c r="L7" s="15">
        <v>216000</v>
      </c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14" t="s">
        <v>10</v>
      </c>
      <c r="E8" s="15">
        <v>17000</v>
      </c>
      <c r="F8" s="15">
        <v>30000</v>
      </c>
      <c r="G8" s="15">
        <v>75000</v>
      </c>
      <c r="H8" s="15">
        <v>44000</v>
      </c>
      <c r="I8" s="15">
        <v>22000</v>
      </c>
      <c r="J8" s="15">
        <v>27000</v>
      </c>
      <c r="K8" s="15">
        <v>49000</v>
      </c>
      <c r="L8" s="15">
        <v>264000</v>
      </c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14" t="s">
        <v>11</v>
      </c>
      <c r="E9" s="15">
        <v>32000</v>
      </c>
      <c r="F9" s="15">
        <v>67000</v>
      </c>
      <c r="G9" s="15">
        <v>24000</v>
      </c>
      <c r="H9" s="15">
        <v>36000</v>
      </c>
      <c r="I9" s="15">
        <v>45000</v>
      </c>
      <c r="J9" s="15">
        <v>22000</v>
      </c>
      <c r="K9" s="15">
        <v>17000</v>
      </c>
      <c r="L9" s="15">
        <v>243000</v>
      </c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14" t="s">
        <v>12</v>
      </c>
      <c r="E10" s="15">
        <v>22000</v>
      </c>
      <c r="F10" s="15">
        <v>50000</v>
      </c>
      <c r="G10" s="15">
        <v>46000</v>
      </c>
      <c r="H10" s="15">
        <v>13000</v>
      </c>
      <c r="I10" s="15">
        <v>58000</v>
      </c>
      <c r="J10" s="15">
        <v>51000</v>
      </c>
      <c r="K10" s="15">
        <v>49000</v>
      </c>
      <c r="L10" s="15">
        <v>289000</v>
      </c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14" t="s">
        <v>14</v>
      </c>
      <c r="E11" s="15">
        <v>36000</v>
      </c>
      <c r="F11" s="15">
        <v>28000</v>
      </c>
      <c r="G11" s="15">
        <v>65000</v>
      </c>
      <c r="H11" s="15">
        <v>24000</v>
      </c>
      <c r="I11" s="15">
        <v>25000</v>
      </c>
      <c r="J11" s="15">
        <v>36000</v>
      </c>
      <c r="K11" s="15">
        <v>38000</v>
      </c>
      <c r="L11" s="15">
        <v>252000</v>
      </c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14" t="s">
        <v>16</v>
      </c>
      <c r="E12" s="15">
        <v>60000</v>
      </c>
      <c r="F12" s="15">
        <v>9000</v>
      </c>
      <c r="G12" s="15">
        <v>26000</v>
      </c>
      <c r="H12" s="15">
        <v>42000</v>
      </c>
      <c r="I12" s="15">
        <v>29000</v>
      </c>
      <c r="J12" s="15">
        <v>27000</v>
      </c>
      <c r="K12" s="15">
        <v>29000</v>
      </c>
      <c r="L12" s="15">
        <v>222000</v>
      </c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14" t="s">
        <v>18</v>
      </c>
      <c r="E13" s="15">
        <v>11000</v>
      </c>
      <c r="F13" s="15">
        <v>15000</v>
      </c>
      <c r="G13" s="15">
        <v>52000</v>
      </c>
      <c r="H13" s="15">
        <v>50000</v>
      </c>
      <c r="I13" s="15">
        <v>50000</v>
      </c>
      <c r="J13" s="15">
        <v>14000</v>
      </c>
      <c r="K13" s="15">
        <v>19000</v>
      </c>
      <c r="L13" s="15">
        <v>211000</v>
      </c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14" t="s">
        <v>19</v>
      </c>
      <c r="E14" s="15">
        <v>28000</v>
      </c>
      <c r="F14" s="15">
        <v>83000</v>
      </c>
      <c r="G14" s="15">
        <v>28000</v>
      </c>
      <c r="H14" s="15">
        <v>50000</v>
      </c>
      <c r="I14" s="15">
        <v>42000</v>
      </c>
      <c r="J14" s="15">
        <v>40000</v>
      </c>
      <c r="K14" s="15">
        <v>26000</v>
      </c>
      <c r="L14" s="15">
        <v>297000</v>
      </c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14" t="s">
        <v>132</v>
      </c>
      <c r="E15" s="15">
        <v>344000</v>
      </c>
      <c r="F15" s="15">
        <v>438000</v>
      </c>
      <c r="G15" s="15">
        <v>370000</v>
      </c>
      <c r="H15" s="15">
        <v>359000</v>
      </c>
      <c r="I15" s="15">
        <v>331000</v>
      </c>
      <c r="J15" s="15">
        <v>357000</v>
      </c>
      <c r="K15" s="15">
        <v>344000</v>
      </c>
      <c r="L15" s="15">
        <v>2543000</v>
      </c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F18" s="1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conditionalFormatting sqref="F4">
    <cfRule type="cellIs" dxfId="4" priority="14" operator="equal">
      <formula>"Laptop"</formula>
    </cfRule>
  </conditionalFormatting>
  <conditionalFormatting pivot="1" sqref="E5:L14 L15">
    <cfRule type="cellIs" dxfId="3" priority="13" operator="equal">
      <formula>"Laptop"</formula>
    </cfRule>
  </conditionalFormatting>
  <conditionalFormatting sqref="A2:A87">
    <cfRule type="cellIs" dxfId="2" priority="11" operator="equal">
      <formula>"Laptop"</formula>
    </cfRule>
  </conditionalFormatting>
  <conditionalFormatting pivot="1" sqref="E5:K5">
    <cfRule type="colorScale" priority="8">
      <colorScale>
        <cfvo type="min"/>
        <cfvo type="max"/>
        <color theme="0"/>
        <color rgb="FF00B050"/>
      </colorScale>
    </cfRule>
  </conditionalFormatting>
  <conditionalFormatting pivot="1" sqref="E6:K6">
    <cfRule type="colorScale" priority="7">
      <colorScale>
        <cfvo type="min"/>
        <cfvo type="max"/>
        <color theme="0"/>
        <color rgb="FF00B050"/>
      </colorScale>
    </cfRule>
  </conditionalFormatting>
  <conditionalFormatting pivot="1" sqref="E7:K7">
    <cfRule type="colorScale" priority="6">
      <colorScale>
        <cfvo type="min"/>
        <cfvo type="max"/>
        <color theme="0"/>
        <color rgb="FF00B050"/>
      </colorScale>
    </cfRule>
  </conditionalFormatting>
  <conditionalFormatting pivot="1" sqref="E8:K8">
    <cfRule type="colorScale" priority="5">
      <colorScale>
        <cfvo type="min"/>
        <cfvo type="max"/>
        <color theme="0"/>
        <color rgb="FF00B050"/>
      </colorScale>
    </cfRule>
  </conditionalFormatting>
  <conditionalFormatting pivot="1" sqref="E9:K9">
    <cfRule type="colorScale" priority="4">
      <colorScale>
        <cfvo type="min"/>
        <cfvo type="max"/>
        <color theme="0"/>
        <color rgb="FF00B050"/>
      </colorScale>
    </cfRule>
  </conditionalFormatting>
  <conditionalFormatting pivot="1" sqref="E10:K10">
    <cfRule type="colorScale" priority="3">
      <colorScale>
        <cfvo type="min"/>
        <cfvo type="max"/>
        <color theme="0"/>
        <color rgb="FF00B050"/>
      </colorScale>
    </cfRule>
  </conditionalFormatting>
  <conditionalFormatting pivot="1" sqref="E11:K11">
    <cfRule type="colorScale" priority="2">
      <colorScale>
        <cfvo type="min"/>
        <cfvo type="max"/>
        <color theme="0"/>
        <color rgb="FF00B050"/>
      </colorScale>
    </cfRule>
  </conditionalFormatting>
  <conditionalFormatting pivot="1" sqref="E12:K12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topLeftCell="B1" workbookViewId="0">
      <selection activeCell="R25" sqref="R25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6" max="6" width="15.85546875" bestFit="1" customWidth="1"/>
    <col min="7" max="7" width="31.28515625" bestFit="1" customWidth="1"/>
    <col min="8" max="8" width="35.5703125" bestFit="1" customWidth="1"/>
    <col min="9" max="9" width="12.42578125" bestFit="1" customWidth="1"/>
    <col min="10" max="66" width="4" bestFit="1" customWidth="1"/>
    <col min="67" max="67" width="15.85546875" bestFit="1" customWidth="1"/>
  </cols>
  <sheetData>
    <row r="1" spans="1:9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9" ht="15" customHeight="1" x14ac:dyDescent="0.2">
      <c r="A2" s="3">
        <v>101</v>
      </c>
      <c r="B2" s="3" t="s">
        <v>24</v>
      </c>
      <c r="C2" s="16">
        <v>4.5</v>
      </c>
      <c r="D2" s="16">
        <v>4.2</v>
      </c>
    </row>
    <row r="3" spans="1:9" ht="15" customHeight="1" x14ac:dyDescent="0.2">
      <c r="A3" s="3">
        <v>102</v>
      </c>
      <c r="B3" s="3" t="s">
        <v>25</v>
      </c>
      <c r="C3" s="16">
        <v>3.8</v>
      </c>
      <c r="D3" s="16">
        <v>3.6</v>
      </c>
      <c r="F3" s="13" t="s">
        <v>131</v>
      </c>
      <c r="G3" t="s">
        <v>135</v>
      </c>
      <c r="H3" t="s">
        <v>136</v>
      </c>
      <c r="I3" t="s">
        <v>137</v>
      </c>
    </row>
    <row r="4" spans="1:9" ht="15" customHeight="1" x14ac:dyDescent="0.2">
      <c r="A4" s="3">
        <v>103</v>
      </c>
      <c r="B4" s="3" t="s">
        <v>26</v>
      </c>
      <c r="C4" s="16">
        <v>4.2</v>
      </c>
      <c r="D4" s="16">
        <v>4</v>
      </c>
      <c r="F4" s="14" t="s">
        <v>27</v>
      </c>
      <c r="G4">
        <v>4.5916666666666668</v>
      </c>
      <c r="H4">
        <v>4.3166666666666655</v>
      </c>
      <c r="I4" s="21">
        <v>0.37931034482758674</v>
      </c>
    </row>
    <row r="5" spans="1:9" ht="15" customHeight="1" x14ac:dyDescent="0.2">
      <c r="A5" s="3">
        <v>104</v>
      </c>
      <c r="B5" s="3" t="s">
        <v>27</v>
      </c>
      <c r="C5" s="16">
        <v>4.8</v>
      </c>
      <c r="D5" s="16">
        <v>4.5</v>
      </c>
      <c r="F5" s="17">
        <v>104</v>
      </c>
      <c r="G5">
        <v>4.8</v>
      </c>
      <c r="H5">
        <v>4.5</v>
      </c>
      <c r="I5" s="21">
        <v>3.4482758620689564E-2</v>
      </c>
    </row>
    <row r="6" spans="1:9" ht="15" customHeight="1" x14ac:dyDescent="0.2">
      <c r="A6" s="3">
        <v>105</v>
      </c>
      <c r="B6" s="3" t="s">
        <v>28</v>
      </c>
      <c r="C6" s="16">
        <v>3.5</v>
      </c>
      <c r="D6" s="16">
        <v>3.3</v>
      </c>
      <c r="F6" s="17">
        <v>109</v>
      </c>
      <c r="G6">
        <v>4.2</v>
      </c>
      <c r="H6">
        <v>4</v>
      </c>
      <c r="I6" s="21">
        <v>2.2988505747126412E-2</v>
      </c>
    </row>
    <row r="7" spans="1:9" ht="15" customHeight="1" x14ac:dyDescent="0.2">
      <c r="A7" s="3">
        <v>106</v>
      </c>
      <c r="B7" s="3" t="s">
        <v>24</v>
      </c>
      <c r="C7" s="16">
        <v>4</v>
      </c>
      <c r="D7" s="16">
        <v>3.8</v>
      </c>
      <c r="F7" s="17">
        <v>114</v>
      </c>
      <c r="G7">
        <v>4.7</v>
      </c>
      <c r="H7">
        <v>4.4000000000000004</v>
      </c>
      <c r="I7" s="21">
        <v>3.4482758620689564E-2</v>
      </c>
    </row>
    <row r="8" spans="1:9" ht="15" customHeight="1" x14ac:dyDescent="0.2">
      <c r="A8" s="3">
        <v>107</v>
      </c>
      <c r="B8" s="3" t="s">
        <v>25</v>
      </c>
      <c r="C8" s="16">
        <v>3.7</v>
      </c>
      <c r="D8" s="16">
        <v>3.5</v>
      </c>
      <c r="F8" s="17">
        <v>119</v>
      </c>
      <c r="G8">
        <v>4.5999999999999996</v>
      </c>
      <c r="H8">
        <v>4.3</v>
      </c>
      <c r="I8" s="21">
        <v>3.4482758620689564E-2</v>
      </c>
    </row>
    <row r="9" spans="1:9" ht="15" customHeight="1" x14ac:dyDescent="0.2">
      <c r="A9" s="3">
        <v>108</v>
      </c>
      <c r="B9" s="3" t="s">
        <v>26</v>
      </c>
      <c r="C9" s="16">
        <v>4.5</v>
      </c>
      <c r="D9" s="16">
        <v>4.2</v>
      </c>
      <c r="F9" s="17">
        <v>124</v>
      </c>
      <c r="G9">
        <v>4.5</v>
      </c>
      <c r="H9">
        <v>4.2</v>
      </c>
      <c r="I9" s="21">
        <v>3.4482758620689564E-2</v>
      </c>
    </row>
    <row r="10" spans="1:9" ht="15" customHeight="1" x14ac:dyDescent="0.2">
      <c r="A10" s="3">
        <v>109</v>
      </c>
      <c r="B10" s="3" t="s">
        <v>27</v>
      </c>
      <c r="C10" s="16">
        <v>4.2</v>
      </c>
      <c r="D10" s="16">
        <v>4</v>
      </c>
      <c r="F10" s="17">
        <v>129</v>
      </c>
      <c r="G10">
        <v>4.4000000000000004</v>
      </c>
      <c r="H10">
        <v>4.2</v>
      </c>
      <c r="I10" s="21">
        <v>2.2988505747126412E-2</v>
      </c>
    </row>
    <row r="11" spans="1:9" ht="15" customHeight="1" x14ac:dyDescent="0.2">
      <c r="A11" s="3">
        <v>110</v>
      </c>
      <c r="B11" s="3" t="s">
        <v>28</v>
      </c>
      <c r="C11" s="16">
        <v>3.9</v>
      </c>
      <c r="D11" s="16">
        <v>3.7</v>
      </c>
      <c r="F11" s="17">
        <v>134</v>
      </c>
      <c r="G11">
        <v>4.9000000000000004</v>
      </c>
      <c r="H11">
        <v>4.5999999999999996</v>
      </c>
      <c r="I11" s="21">
        <v>3.4482758620689669E-2</v>
      </c>
    </row>
    <row r="12" spans="1:9" ht="15" customHeight="1" x14ac:dyDescent="0.2">
      <c r="A12" s="3">
        <v>111</v>
      </c>
      <c r="B12" s="3" t="s">
        <v>24</v>
      </c>
      <c r="C12" s="16">
        <v>4.3</v>
      </c>
      <c r="D12" s="16">
        <v>4.0999999999999996</v>
      </c>
      <c r="F12" s="17">
        <v>139</v>
      </c>
      <c r="G12">
        <v>4.8</v>
      </c>
      <c r="H12">
        <v>4.5</v>
      </c>
      <c r="I12" s="21">
        <v>3.4482758620689564E-2</v>
      </c>
    </row>
    <row r="13" spans="1:9" ht="15" customHeight="1" x14ac:dyDescent="0.2">
      <c r="A13" s="3">
        <v>112</v>
      </c>
      <c r="B13" s="3" t="s">
        <v>25</v>
      </c>
      <c r="C13" s="16">
        <v>3.6</v>
      </c>
      <c r="D13" s="16">
        <v>3.4</v>
      </c>
      <c r="F13" s="17">
        <v>144</v>
      </c>
      <c r="G13">
        <v>4.7</v>
      </c>
      <c r="H13">
        <v>4.4000000000000004</v>
      </c>
      <c r="I13" s="21">
        <v>3.4482758620689564E-2</v>
      </c>
    </row>
    <row r="14" spans="1:9" ht="15" customHeight="1" x14ac:dyDescent="0.2">
      <c r="A14" s="3">
        <v>113</v>
      </c>
      <c r="B14" s="3" t="s">
        <v>26</v>
      </c>
      <c r="C14" s="16">
        <v>4.0999999999999996</v>
      </c>
      <c r="D14" s="16">
        <v>3.9</v>
      </c>
      <c r="F14" s="17">
        <v>149</v>
      </c>
      <c r="G14">
        <v>4.2</v>
      </c>
      <c r="H14">
        <v>4</v>
      </c>
      <c r="I14" s="21">
        <v>2.2988505747126412E-2</v>
      </c>
    </row>
    <row r="15" spans="1:9" ht="15" customHeight="1" x14ac:dyDescent="0.2">
      <c r="A15" s="3">
        <v>114</v>
      </c>
      <c r="B15" s="3" t="s">
        <v>27</v>
      </c>
      <c r="C15" s="16">
        <v>4.7</v>
      </c>
      <c r="D15" s="16">
        <v>4.4000000000000004</v>
      </c>
      <c r="F15" s="17">
        <v>154</v>
      </c>
      <c r="G15">
        <v>4.7</v>
      </c>
      <c r="H15">
        <v>4.4000000000000004</v>
      </c>
      <c r="I15" s="21">
        <v>3.4482758620689564E-2</v>
      </c>
    </row>
    <row r="16" spans="1:9" ht="15" customHeight="1" x14ac:dyDescent="0.2">
      <c r="A16" s="3">
        <v>115</v>
      </c>
      <c r="B16" s="3" t="s">
        <v>28</v>
      </c>
      <c r="C16" s="16">
        <v>3.4</v>
      </c>
      <c r="D16" s="16">
        <v>3.2</v>
      </c>
      <c r="F16" s="17">
        <v>159</v>
      </c>
      <c r="G16">
        <v>4.5999999999999996</v>
      </c>
      <c r="H16">
        <v>4.3</v>
      </c>
      <c r="I16" s="21">
        <v>3.4482758620689564E-2</v>
      </c>
    </row>
    <row r="17" spans="1:9" ht="15" customHeight="1" x14ac:dyDescent="0.2">
      <c r="A17" s="3">
        <v>116</v>
      </c>
      <c r="B17" s="3" t="s">
        <v>24</v>
      </c>
      <c r="C17" s="16">
        <v>4.2</v>
      </c>
      <c r="D17" s="16">
        <v>4</v>
      </c>
      <c r="F17" s="14" t="s">
        <v>26</v>
      </c>
      <c r="G17">
        <v>4.2583333333333337</v>
      </c>
      <c r="H17">
        <v>4.0166666666666666</v>
      </c>
      <c r="I17" s="21">
        <v>0.33333333333333331</v>
      </c>
    </row>
    <row r="18" spans="1:9" ht="15" customHeight="1" x14ac:dyDescent="0.2">
      <c r="A18" s="3">
        <v>117</v>
      </c>
      <c r="B18" s="3" t="s">
        <v>25</v>
      </c>
      <c r="C18" s="16">
        <v>3.9</v>
      </c>
      <c r="D18" s="16">
        <v>3.7</v>
      </c>
      <c r="F18" s="17">
        <v>103</v>
      </c>
      <c r="G18">
        <v>4.2</v>
      </c>
      <c r="H18">
        <v>4</v>
      </c>
      <c r="I18" s="21">
        <v>2.2988505747126412E-2</v>
      </c>
    </row>
    <row r="19" spans="1:9" ht="15" customHeight="1" x14ac:dyDescent="0.2">
      <c r="A19" s="3">
        <v>118</v>
      </c>
      <c r="B19" s="3" t="s">
        <v>26</v>
      </c>
      <c r="C19" s="16">
        <v>4.4000000000000004</v>
      </c>
      <c r="D19" s="16">
        <v>4.0999999999999996</v>
      </c>
      <c r="F19" s="17">
        <v>108</v>
      </c>
      <c r="G19">
        <v>4.5</v>
      </c>
      <c r="H19">
        <v>4.2</v>
      </c>
      <c r="I19" s="21">
        <v>3.4482758620689564E-2</v>
      </c>
    </row>
    <row r="20" spans="1:9" ht="15" customHeight="1" x14ac:dyDescent="0.2">
      <c r="A20" s="3">
        <v>119</v>
      </c>
      <c r="B20" s="3" t="s">
        <v>27</v>
      </c>
      <c r="C20" s="16">
        <v>4.5999999999999996</v>
      </c>
      <c r="D20" s="16">
        <v>4.3</v>
      </c>
      <c r="F20" s="17">
        <v>113</v>
      </c>
      <c r="G20">
        <v>4.0999999999999996</v>
      </c>
      <c r="H20">
        <v>3.9</v>
      </c>
      <c r="I20" s="21">
        <v>2.298850574712636E-2</v>
      </c>
    </row>
    <row r="21" spans="1:9" ht="15" customHeight="1" x14ac:dyDescent="0.2">
      <c r="A21" s="3">
        <v>120</v>
      </c>
      <c r="B21" s="3" t="s">
        <v>28</v>
      </c>
      <c r="C21" s="16">
        <v>3.6</v>
      </c>
      <c r="D21" s="16">
        <v>3.4</v>
      </c>
      <c r="F21" s="17">
        <v>118</v>
      </c>
      <c r="G21">
        <v>4.4000000000000004</v>
      </c>
      <c r="H21">
        <v>4.0999999999999996</v>
      </c>
      <c r="I21" s="21">
        <v>3.4482758620689669E-2</v>
      </c>
    </row>
    <row r="22" spans="1:9" ht="15" customHeight="1" x14ac:dyDescent="0.2">
      <c r="A22" s="3">
        <v>121</v>
      </c>
      <c r="B22" s="3" t="s">
        <v>24</v>
      </c>
      <c r="C22" s="16">
        <v>4.0999999999999996</v>
      </c>
      <c r="D22" s="16">
        <v>3.9</v>
      </c>
      <c r="F22" s="17">
        <v>123</v>
      </c>
      <c r="G22">
        <v>4.3</v>
      </c>
      <c r="H22">
        <v>4.0999999999999996</v>
      </c>
      <c r="I22" s="21">
        <v>2.2988505747126412E-2</v>
      </c>
    </row>
    <row r="23" spans="1:9" ht="15" customHeight="1" x14ac:dyDescent="0.2">
      <c r="A23" s="3">
        <v>122</v>
      </c>
      <c r="B23" s="3" t="s">
        <v>25</v>
      </c>
      <c r="C23" s="16">
        <v>3.8</v>
      </c>
      <c r="D23" s="16">
        <v>3.6</v>
      </c>
      <c r="F23" s="17">
        <v>128</v>
      </c>
      <c r="G23">
        <v>4</v>
      </c>
      <c r="H23">
        <v>3.8</v>
      </c>
      <c r="I23" s="21">
        <v>2.2988505747126412E-2</v>
      </c>
    </row>
    <row r="24" spans="1:9" ht="15" customHeight="1" x14ac:dyDescent="0.2">
      <c r="A24" s="3">
        <v>123</v>
      </c>
      <c r="B24" s="3" t="s">
        <v>26</v>
      </c>
      <c r="C24" s="16">
        <v>4.3</v>
      </c>
      <c r="D24" s="16">
        <v>4.0999999999999996</v>
      </c>
      <c r="F24" s="17">
        <v>133</v>
      </c>
      <c r="G24">
        <v>4.2</v>
      </c>
      <c r="H24">
        <v>4</v>
      </c>
      <c r="I24" s="21">
        <v>2.2988505747126412E-2</v>
      </c>
    </row>
    <row r="25" spans="1:9" ht="15" customHeight="1" x14ac:dyDescent="0.2">
      <c r="A25" s="3">
        <v>124</v>
      </c>
      <c r="B25" s="3" t="s">
        <v>27</v>
      </c>
      <c r="C25" s="16">
        <v>4.5</v>
      </c>
      <c r="D25" s="16">
        <v>4.2</v>
      </c>
      <c r="F25" s="17">
        <v>138</v>
      </c>
      <c r="G25">
        <v>4.3</v>
      </c>
      <c r="H25">
        <v>4</v>
      </c>
      <c r="I25" s="21">
        <v>3.4482758620689564E-2</v>
      </c>
    </row>
    <row r="26" spans="1:9" ht="15" customHeight="1" x14ac:dyDescent="0.2">
      <c r="A26" s="3">
        <v>125</v>
      </c>
      <c r="B26" s="3" t="s">
        <v>28</v>
      </c>
      <c r="C26" s="16">
        <v>3.7</v>
      </c>
      <c r="D26" s="16">
        <v>3.5</v>
      </c>
      <c r="F26" s="17">
        <v>143</v>
      </c>
      <c r="G26">
        <v>4.0999999999999996</v>
      </c>
      <c r="H26">
        <v>3.9</v>
      </c>
      <c r="I26" s="21">
        <v>2.298850574712636E-2</v>
      </c>
    </row>
    <row r="27" spans="1:9" ht="15" customHeight="1" x14ac:dyDescent="0.2">
      <c r="A27" s="3">
        <v>126</v>
      </c>
      <c r="B27" s="3" t="s">
        <v>24</v>
      </c>
      <c r="C27" s="16">
        <v>3.9</v>
      </c>
      <c r="D27" s="16">
        <v>3.7</v>
      </c>
      <c r="F27" s="17">
        <v>148</v>
      </c>
      <c r="G27">
        <v>4.5</v>
      </c>
      <c r="H27">
        <v>4.2</v>
      </c>
      <c r="I27" s="21">
        <v>3.4482758620689564E-2</v>
      </c>
    </row>
    <row r="28" spans="1:9" ht="15" customHeight="1" x14ac:dyDescent="0.2">
      <c r="A28" s="3">
        <v>127</v>
      </c>
      <c r="B28" s="3" t="s">
        <v>25</v>
      </c>
      <c r="C28" s="16">
        <v>3.5</v>
      </c>
      <c r="D28" s="16">
        <v>3.3</v>
      </c>
      <c r="F28" s="17">
        <v>153</v>
      </c>
      <c r="G28">
        <v>4.0999999999999996</v>
      </c>
      <c r="H28">
        <v>3.9</v>
      </c>
      <c r="I28" s="21">
        <v>2.298850574712636E-2</v>
      </c>
    </row>
    <row r="29" spans="1:9" ht="15" customHeight="1" x14ac:dyDescent="0.2">
      <c r="A29" s="3">
        <v>128</v>
      </c>
      <c r="B29" s="3" t="s">
        <v>26</v>
      </c>
      <c r="C29" s="16">
        <v>4</v>
      </c>
      <c r="D29" s="16">
        <v>3.8</v>
      </c>
      <c r="F29" s="17">
        <v>158</v>
      </c>
      <c r="G29">
        <v>4.4000000000000004</v>
      </c>
      <c r="H29">
        <v>4.0999999999999996</v>
      </c>
      <c r="I29" s="21">
        <v>3.4482758620689669E-2</v>
      </c>
    </row>
    <row r="30" spans="1:9" ht="15" customHeight="1" x14ac:dyDescent="0.2">
      <c r="A30" s="3">
        <v>129</v>
      </c>
      <c r="B30" s="3" t="s">
        <v>27</v>
      </c>
      <c r="C30" s="16">
        <v>4.4000000000000004</v>
      </c>
      <c r="D30" s="16">
        <v>4.2</v>
      </c>
      <c r="F30" s="14" t="s">
        <v>24</v>
      </c>
      <c r="G30">
        <v>4.2545454545454549</v>
      </c>
      <c r="H30">
        <v>4.0272727272727273</v>
      </c>
      <c r="I30" s="21">
        <v>0.28735632183908072</v>
      </c>
    </row>
    <row r="31" spans="1:9" ht="15" customHeight="1" x14ac:dyDescent="0.2">
      <c r="A31" s="3">
        <v>130</v>
      </c>
      <c r="B31" s="3" t="s">
        <v>28</v>
      </c>
      <c r="C31" s="16">
        <v>3.8</v>
      </c>
      <c r="D31" s="16">
        <v>3.6</v>
      </c>
      <c r="F31" s="17">
        <v>101</v>
      </c>
      <c r="G31">
        <v>4.5</v>
      </c>
      <c r="H31">
        <v>4.2</v>
      </c>
      <c r="I31" s="21">
        <v>3.4482758620689564E-2</v>
      </c>
    </row>
    <row r="32" spans="1:9" ht="15" customHeight="1" x14ac:dyDescent="0.2">
      <c r="A32" s="3">
        <v>131</v>
      </c>
      <c r="B32" s="3" t="s">
        <v>24</v>
      </c>
      <c r="C32" s="16">
        <v>4.5999999999999996</v>
      </c>
      <c r="D32" s="16">
        <v>4.3</v>
      </c>
      <c r="F32" s="17">
        <v>106</v>
      </c>
      <c r="G32">
        <v>4</v>
      </c>
      <c r="H32">
        <v>3.8</v>
      </c>
      <c r="I32" s="21">
        <v>2.2988505747126412E-2</v>
      </c>
    </row>
    <row r="33" spans="1:9" ht="15" customHeight="1" x14ac:dyDescent="0.2">
      <c r="A33" s="3">
        <v>132</v>
      </c>
      <c r="B33" s="3" t="s">
        <v>25</v>
      </c>
      <c r="C33" s="16">
        <v>3.7</v>
      </c>
      <c r="D33" s="16">
        <v>3.5</v>
      </c>
      <c r="F33" s="17">
        <v>111</v>
      </c>
      <c r="G33">
        <v>4.3</v>
      </c>
      <c r="H33">
        <v>4.0999999999999996</v>
      </c>
      <c r="I33" s="21">
        <v>2.2988505747126412E-2</v>
      </c>
    </row>
    <row r="34" spans="1:9" ht="15" customHeight="1" x14ac:dyDescent="0.2">
      <c r="A34" s="3">
        <v>133</v>
      </c>
      <c r="B34" s="3" t="s">
        <v>26</v>
      </c>
      <c r="C34" s="16">
        <v>4.2</v>
      </c>
      <c r="D34" s="16">
        <v>4</v>
      </c>
      <c r="F34" s="17">
        <v>116</v>
      </c>
      <c r="G34">
        <v>4.2</v>
      </c>
      <c r="H34">
        <v>4</v>
      </c>
      <c r="I34" s="21">
        <v>2.2988505747126412E-2</v>
      </c>
    </row>
    <row r="35" spans="1:9" ht="15" customHeight="1" x14ac:dyDescent="0.2">
      <c r="A35" s="3">
        <v>134</v>
      </c>
      <c r="B35" s="3" t="s">
        <v>27</v>
      </c>
      <c r="C35" s="16">
        <v>4.9000000000000004</v>
      </c>
      <c r="D35" s="16">
        <v>4.5999999999999996</v>
      </c>
      <c r="F35" s="17">
        <v>121</v>
      </c>
      <c r="G35">
        <v>4.0999999999999996</v>
      </c>
      <c r="H35">
        <v>3.9</v>
      </c>
      <c r="I35" s="21">
        <v>2.298850574712636E-2</v>
      </c>
    </row>
    <row r="36" spans="1:9" ht="15" customHeight="1" x14ac:dyDescent="0.2">
      <c r="A36" s="3">
        <v>135</v>
      </c>
      <c r="B36" s="3" t="s">
        <v>28</v>
      </c>
      <c r="C36" s="16">
        <v>3.3</v>
      </c>
      <c r="D36" s="16">
        <v>3.1</v>
      </c>
      <c r="F36" s="17">
        <v>131</v>
      </c>
      <c r="G36">
        <v>4.5999999999999996</v>
      </c>
      <c r="H36">
        <v>4.3</v>
      </c>
      <c r="I36" s="21">
        <v>3.4482758620689564E-2</v>
      </c>
    </row>
    <row r="37" spans="1:9" ht="15" customHeight="1" x14ac:dyDescent="0.2">
      <c r="A37" s="3">
        <v>136</v>
      </c>
      <c r="B37" s="3" t="s">
        <v>24</v>
      </c>
      <c r="C37" s="16">
        <v>4.4000000000000004</v>
      </c>
      <c r="D37" s="16">
        <v>4.0999999999999996</v>
      </c>
      <c r="F37" s="17">
        <v>136</v>
      </c>
      <c r="G37">
        <v>4.4000000000000004</v>
      </c>
      <c r="H37">
        <v>4.0999999999999996</v>
      </c>
      <c r="I37" s="21">
        <v>3.4482758620689669E-2</v>
      </c>
    </row>
    <row r="38" spans="1:9" ht="15" customHeight="1" x14ac:dyDescent="0.2">
      <c r="A38" s="3">
        <v>137</v>
      </c>
      <c r="B38" s="3" t="s">
        <v>25</v>
      </c>
      <c r="C38" s="16">
        <v>3.6</v>
      </c>
      <c r="D38" s="16">
        <v>3.4</v>
      </c>
      <c r="F38" s="17">
        <v>141</v>
      </c>
      <c r="G38">
        <v>4</v>
      </c>
      <c r="H38">
        <v>3.8</v>
      </c>
      <c r="I38" s="21">
        <v>2.2988505747126412E-2</v>
      </c>
    </row>
    <row r="39" spans="1:9" ht="15" customHeight="1" x14ac:dyDescent="0.2">
      <c r="A39" s="3">
        <v>138</v>
      </c>
      <c r="B39" s="3" t="s">
        <v>26</v>
      </c>
      <c r="C39" s="16">
        <v>4.3</v>
      </c>
      <c r="D39" s="16">
        <v>4</v>
      </c>
      <c r="F39" s="17">
        <v>146</v>
      </c>
      <c r="G39">
        <v>4.2</v>
      </c>
      <c r="H39">
        <v>4</v>
      </c>
      <c r="I39" s="21">
        <v>2.2988505747126412E-2</v>
      </c>
    </row>
    <row r="40" spans="1:9" ht="15" customHeight="1" x14ac:dyDescent="0.2">
      <c r="A40" s="3">
        <v>139</v>
      </c>
      <c r="B40" s="3" t="s">
        <v>27</v>
      </c>
      <c r="C40" s="16">
        <v>4.8</v>
      </c>
      <c r="D40" s="16">
        <v>4.5</v>
      </c>
      <c r="F40" s="17">
        <v>151</v>
      </c>
      <c r="G40">
        <v>4.3</v>
      </c>
      <c r="H40">
        <v>4.0999999999999996</v>
      </c>
      <c r="I40" s="21">
        <v>2.2988505747126412E-2</v>
      </c>
    </row>
    <row r="41" spans="1:9" ht="15" customHeight="1" x14ac:dyDescent="0.2">
      <c r="A41" s="3">
        <v>140</v>
      </c>
      <c r="B41" s="3" t="s">
        <v>28</v>
      </c>
      <c r="C41" s="16">
        <v>3.5</v>
      </c>
      <c r="D41" s="16">
        <v>3.3</v>
      </c>
      <c r="F41" s="17">
        <v>156</v>
      </c>
      <c r="G41">
        <v>4.2</v>
      </c>
      <c r="H41">
        <v>4</v>
      </c>
      <c r="I41" s="21">
        <v>2.2988505747126412E-2</v>
      </c>
    </row>
    <row r="42" spans="1:9" ht="12.75" x14ac:dyDescent="0.2">
      <c r="A42" s="3">
        <v>141</v>
      </c>
      <c r="B42" s="3" t="s">
        <v>24</v>
      </c>
      <c r="C42" s="16">
        <v>4</v>
      </c>
      <c r="D42" s="16">
        <v>3.8</v>
      </c>
      <c r="F42" s="14" t="s">
        <v>132</v>
      </c>
      <c r="G42">
        <v>4.371428571428571</v>
      </c>
      <c r="H42">
        <v>4.1228571428571428</v>
      </c>
      <c r="I42" s="21">
        <v>1</v>
      </c>
    </row>
    <row r="43" spans="1:9" ht="12.75" x14ac:dyDescent="0.2">
      <c r="A43" s="3">
        <v>142</v>
      </c>
      <c r="B43" s="3" t="s">
        <v>25</v>
      </c>
      <c r="C43" s="16">
        <v>3.9</v>
      </c>
      <c r="D43" s="16">
        <v>3.7</v>
      </c>
    </row>
    <row r="44" spans="1:9" ht="12.75" x14ac:dyDescent="0.2">
      <c r="A44" s="3">
        <v>143</v>
      </c>
      <c r="B44" s="3" t="s">
        <v>26</v>
      </c>
      <c r="C44" s="16">
        <v>4.0999999999999996</v>
      </c>
      <c r="D44" s="16">
        <v>3.9</v>
      </c>
    </row>
    <row r="45" spans="1:9" ht="12.75" x14ac:dyDescent="0.2">
      <c r="A45" s="3">
        <v>144</v>
      </c>
      <c r="B45" s="3" t="s">
        <v>27</v>
      </c>
      <c r="C45" s="16">
        <v>4.7</v>
      </c>
      <c r="D45" s="16">
        <v>4.4000000000000004</v>
      </c>
    </row>
    <row r="46" spans="1:9" ht="12.75" x14ac:dyDescent="0.2">
      <c r="A46" s="3">
        <v>145</v>
      </c>
      <c r="B46" s="3" t="s">
        <v>28</v>
      </c>
      <c r="C46" s="16">
        <v>3.4</v>
      </c>
      <c r="D46" s="16">
        <v>3.2</v>
      </c>
    </row>
    <row r="47" spans="1:9" ht="12.75" x14ac:dyDescent="0.2">
      <c r="A47" s="3">
        <v>146</v>
      </c>
      <c r="B47" s="3" t="s">
        <v>24</v>
      </c>
      <c r="C47" s="16">
        <v>4.2</v>
      </c>
      <c r="D47" s="16">
        <v>4</v>
      </c>
    </row>
    <row r="48" spans="1:9" ht="12.75" x14ac:dyDescent="0.2">
      <c r="A48" s="3">
        <v>147</v>
      </c>
      <c r="B48" s="3" t="s">
        <v>25</v>
      </c>
      <c r="C48" s="16">
        <v>3.9</v>
      </c>
      <c r="D48" s="16">
        <v>3.7</v>
      </c>
    </row>
    <row r="49" spans="1:4" ht="12.75" x14ac:dyDescent="0.2">
      <c r="A49" s="3">
        <v>148</v>
      </c>
      <c r="B49" s="3" t="s">
        <v>26</v>
      </c>
      <c r="C49" s="16">
        <v>4.5</v>
      </c>
      <c r="D49" s="16">
        <v>4.2</v>
      </c>
    </row>
    <row r="50" spans="1:4" ht="12.75" x14ac:dyDescent="0.2">
      <c r="A50" s="3">
        <v>149</v>
      </c>
      <c r="B50" s="3" t="s">
        <v>27</v>
      </c>
      <c r="C50" s="16">
        <v>4.2</v>
      </c>
      <c r="D50" s="16">
        <v>4</v>
      </c>
    </row>
    <row r="51" spans="1:4" ht="12.75" x14ac:dyDescent="0.2">
      <c r="A51" s="3">
        <v>150</v>
      </c>
      <c r="B51" s="3" t="s">
        <v>28</v>
      </c>
      <c r="C51" s="16">
        <v>3.8</v>
      </c>
      <c r="D51" s="16">
        <v>3.6</v>
      </c>
    </row>
    <row r="52" spans="1:4" ht="12.75" x14ac:dyDescent="0.2">
      <c r="A52" s="3">
        <v>151</v>
      </c>
      <c r="B52" s="3" t="s">
        <v>24</v>
      </c>
      <c r="C52" s="16">
        <v>4.3</v>
      </c>
      <c r="D52" s="16">
        <v>4.0999999999999996</v>
      </c>
    </row>
    <row r="53" spans="1:4" ht="12.75" x14ac:dyDescent="0.2">
      <c r="A53" s="3">
        <v>152</v>
      </c>
      <c r="B53" s="3" t="s">
        <v>25</v>
      </c>
      <c r="C53" s="16">
        <v>3.6</v>
      </c>
      <c r="D53" s="16">
        <v>3.4</v>
      </c>
    </row>
    <row r="54" spans="1:4" ht="12.75" x14ac:dyDescent="0.2">
      <c r="A54" s="3">
        <v>153</v>
      </c>
      <c r="B54" s="3" t="s">
        <v>26</v>
      </c>
      <c r="C54" s="16">
        <v>4.0999999999999996</v>
      </c>
      <c r="D54" s="16">
        <v>3.9</v>
      </c>
    </row>
    <row r="55" spans="1:4" ht="12.75" x14ac:dyDescent="0.2">
      <c r="A55" s="3">
        <v>154</v>
      </c>
      <c r="B55" s="3" t="s">
        <v>27</v>
      </c>
      <c r="C55" s="16">
        <v>4.7</v>
      </c>
      <c r="D55" s="16">
        <v>4.4000000000000004</v>
      </c>
    </row>
    <row r="56" spans="1:4" ht="12.75" x14ac:dyDescent="0.2">
      <c r="A56" s="3">
        <v>155</v>
      </c>
      <c r="B56" s="3" t="s">
        <v>28</v>
      </c>
      <c r="C56" s="16">
        <v>3.4</v>
      </c>
      <c r="D56" s="16">
        <v>3.2</v>
      </c>
    </row>
    <row r="57" spans="1:4" ht="12.75" x14ac:dyDescent="0.2">
      <c r="A57" s="3">
        <v>156</v>
      </c>
      <c r="B57" s="3" t="s">
        <v>24</v>
      </c>
      <c r="C57" s="16">
        <v>4.2</v>
      </c>
      <c r="D57" s="16">
        <v>4</v>
      </c>
    </row>
    <row r="58" spans="1:4" ht="12.75" x14ac:dyDescent="0.2">
      <c r="A58" s="3">
        <v>157</v>
      </c>
      <c r="B58" s="3" t="s">
        <v>25</v>
      </c>
      <c r="C58" s="16">
        <v>3.9</v>
      </c>
      <c r="D58" s="16">
        <v>3.7</v>
      </c>
    </row>
    <row r="59" spans="1:4" ht="12.75" x14ac:dyDescent="0.2">
      <c r="A59" s="3">
        <v>158</v>
      </c>
      <c r="B59" s="3" t="s">
        <v>26</v>
      </c>
      <c r="C59" s="16">
        <v>4.4000000000000004</v>
      </c>
      <c r="D59" s="16">
        <v>4.0999999999999996</v>
      </c>
    </row>
    <row r="60" spans="1:4" ht="12.75" x14ac:dyDescent="0.2">
      <c r="A60" s="3">
        <v>159</v>
      </c>
      <c r="B60" s="3" t="s">
        <v>27</v>
      </c>
      <c r="C60" s="16">
        <v>4.5999999999999996</v>
      </c>
      <c r="D60" s="16">
        <v>4.3</v>
      </c>
    </row>
    <row r="61" spans="1:4" ht="12.75" x14ac:dyDescent="0.2">
      <c r="A61" s="3">
        <v>160</v>
      </c>
      <c r="B61" s="3" t="s">
        <v>28</v>
      </c>
      <c r="C61" s="16">
        <v>3.6</v>
      </c>
      <c r="D61" s="16">
        <v>3.4</v>
      </c>
    </row>
  </sheetData>
  <conditionalFormatting sqref="I3">
    <cfRule type="colorScale" priority="1">
      <colorScale>
        <cfvo type="min"/>
        <cfvo type="max"/>
        <color theme="2" tint="-0.14999847407452621"/>
        <color rgb="FF92D050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opLeftCell="A7" zoomScale="96" zoomScaleNormal="96" workbookViewId="0">
      <selection activeCell="O26" sqref="O26"/>
    </sheetView>
  </sheetViews>
  <sheetFormatPr defaultColWidth="14.42578125" defaultRowHeight="15" customHeight="1" x14ac:dyDescent="0.2"/>
  <cols>
    <col min="8" max="8" width="15.7109375" style="24" bestFit="1" customWidth="1"/>
    <col min="10" max="10" width="16" bestFit="1" customWidth="1"/>
    <col min="11" max="11" width="22.85546875" bestFit="1" customWidth="1"/>
    <col min="12" max="15" width="22.5703125" bestFit="1" customWidth="1"/>
  </cols>
  <sheetData>
    <row r="1" spans="1:12" ht="15" customHeight="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3" t="s">
        <v>148</v>
      </c>
      <c r="I1" s="19" t="s">
        <v>139</v>
      </c>
      <c r="J1" s="19" t="s">
        <v>149</v>
      </c>
      <c r="K1" s="13" t="s">
        <v>131</v>
      </c>
      <c r="L1" t="s">
        <v>150</v>
      </c>
    </row>
    <row r="2" spans="1:12" ht="15" customHeight="1" x14ac:dyDescent="0.2">
      <c r="A2" s="12" t="s">
        <v>36</v>
      </c>
      <c r="B2" s="12" t="s">
        <v>37</v>
      </c>
      <c r="C2" s="18">
        <v>10000</v>
      </c>
      <c r="D2" s="18">
        <v>12500</v>
      </c>
      <c r="E2" s="3">
        <v>20</v>
      </c>
      <c r="F2" s="3">
        <v>500</v>
      </c>
      <c r="G2" s="3">
        <v>50</v>
      </c>
      <c r="H2" s="22">
        <f>(D2-C2)/C2</f>
        <v>0.25</v>
      </c>
      <c r="I2" s="24">
        <f>(F2+G2)/E2</f>
        <v>27.5</v>
      </c>
      <c r="J2">
        <f>F2+G2</f>
        <v>550</v>
      </c>
      <c r="K2" s="14" t="s">
        <v>46</v>
      </c>
      <c r="L2" s="25">
        <v>1300</v>
      </c>
    </row>
    <row r="3" spans="1:12" ht="15" customHeight="1" x14ac:dyDescent="0.2">
      <c r="A3" s="12" t="s">
        <v>38</v>
      </c>
      <c r="B3" s="12" t="s">
        <v>39</v>
      </c>
      <c r="C3" s="18">
        <v>15000</v>
      </c>
      <c r="D3" s="18">
        <v>18200</v>
      </c>
      <c r="E3" s="3">
        <v>25</v>
      </c>
      <c r="F3" s="3">
        <v>700</v>
      </c>
      <c r="G3" s="3">
        <v>65</v>
      </c>
      <c r="H3" s="22">
        <f t="shared" ref="H3:H54" si="0">(D3-C3)/C3</f>
        <v>0.21333333333333335</v>
      </c>
      <c r="I3" s="24">
        <f t="shared" ref="I3:I54" si="1">(F3+G3)/E3</f>
        <v>30.6</v>
      </c>
      <c r="J3">
        <f t="shared" ref="J3:J54" si="2">F3+G3</f>
        <v>765</v>
      </c>
      <c r="K3" s="14" t="s">
        <v>107</v>
      </c>
      <c r="L3" s="25">
        <v>545</v>
      </c>
    </row>
    <row r="4" spans="1:12" ht="15" customHeight="1" x14ac:dyDescent="0.2">
      <c r="A4" s="12" t="s">
        <v>40</v>
      </c>
      <c r="B4" s="12" t="s">
        <v>41</v>
      </c>
      <c r="C4" s="18">
        <v>8000</v>
      </c>
      <c r="D4" s="18">
        <v>9500</v>
      </c>
      <c r="E4" s="3">
        <v>15</v>
      </c>
      <c r="F4" s="3">
        <v>350</v>
      </c>
      <c r="G4" s="3">
        <v>30</v>
      </c>
      <c r="H4" s="22">
        <f t="shared" si="0"/>
        <v>0.1875</v>
      </c>
      <c r="I4" s="24">
        <f t="shared" si="1"/>
        <v>25.333333333333332</v>
      </c>
      <c r="J4">
        <f t="shared" si="2"/>
        <v>380</v>
      </c>
      <c r="K4" s="14" t="s">
        <v>60</v>
      </c>
      <c r="L4" s="25">
        <v>1310</v>
      </c>
    </row>
    <row r="5" spans="1:12" ht="15" customHeight="1" x14ac:dyDescent="0.2">
      <c r="A5" s="12" t="s">
        <v>42</v>
      </c>
      <c r="B5" s="12" t="s">
        <v>43</v>
      </c>
      <c r="C5" s="18">
        <v>20000</v>
      </c>
      <c r="D5" s="18">
        <v>22800</v>
      </c>
      <c r="E5" s="3">
        <v>30</v>
      </c>
      <c r="F5" s="3">
        <v>900</v>
      </c>
      <c r="G5" s="3">
        <v>80</v>
      </c>
      <c r="H5" s="22">
        <f t="shared" si="0"/>
        <v>0.14000000000000001</v>
      </c>
      <c r="I5" s="24">
        <f t="shared" si="1"/>
        <v>32.666666666666664</v>
      </c>
      <c r="J5">
        <f t="shared" si="2"/>
        <v>980</v>
      </c>
      <c r="K5" s="14" t="s">
        <v>116</v>
      </c>
      <c r="L5" s="25">
        <v>820</v>
      </c>
    </row>
    <row r="6" spans="1:12" ht="15" customHeight="1" x14ac:dyDescent="0.2">
      <c r="A6" s="12" t="s">
        <v>44</v>
      </c>
      <c r="B6" s="12" t="s">
        <v>45</v>
      </c>
      <c r="C6" s="18">
        <v>12000</v>
      </c>
      <c r="D6" s="18">
        <v>14500</v>
      </c>
      <c r="E6" s="3">
        <v>18</v>
      </c>
      <c r="F6" s="3">
        <v>600</v>
      </c>
      <c r="G6" s="3">
        <v>55</v>
      </c>
      <c r="H6" s="22">
        <f t="shared" si="0"/>
        <v>0.20833333333333334</v>
      </c>
      <c r="I6" s="24">
        <f t="shared" si="1"/>
        <v>36.388888888888886</v>
      </c>
      <c r="J6">
        <f t="shared" si="2"/>
        <v>655</v>
      </c>
      <c r="K6" s="14" t="s">
        <v>90</v>
      </c>
      <c r="L6" s="25">
        <v>875</v>
      </c>
    </row>
    <row r="7" spans="1:12" ht="15" customHeight="1" x14ac:dyDescent="0.2">
      <c r="A7" s="12" t="s">
        <v>46</v>
      </c>
      <c r="B7" s="12" t="s">
        <v>47</v>
      </c>
      <c r="C7" s="18">
        <v>25000</v>
      </c>
      <c r="D7" s="18">
        <v>27500</v>
      </c>
      <c r="E7" s="3">
        <v>35</v>
      </c>
      <c r="F7" s="3">
        <v>1200</v>
      </c>
      <c r="G7" s="3">
        <v>100</v>
      </c>
      <c r="H7" s="22">
        <f t="shared" si="0"/>
        <v>0.1</v>
      </c>
      <c r="I7" s="24">
        <f t="shared" si="1"/>
        <v>37.142857142857146</v>
      </c>
      <c r="J7">
        <f t="shared" si="2"/>
        <v>1300</v>
      </c>
      <c r="K7" s="14" t="s">
        <v>76</v>
      </c>
      <c r="L7" s="25">
        <v>445</v>
      </c>
    </row>
    <row r="8" spans="1:12" ht="15" customHeight="1" x14ac:dyDescent="0.2">
      <c r="A8" s="12" t="s">
        <v>48</v>
      </c>
      <c r="B8" s="12" t="s">
        <v>49</v>
      </c>
      <c r="C8" s="18">
        <v>30000</v>
      </c>
      <c r="D8" s="18">
        <v>35000</v>
      </c>
      <c r="E8" s="3">
        <v>40</v>
      </c>
      <c r="F8" s="3">
        <v>1500</v>
      </c>
      <c r="G8" s="3">
        <v>120</v>
      </c>
      <c r="H8" s="22">
        <f t="shared" si="0"/>
        <v>0.16666666666666666</v>
      </c>
      <c r="I8" s="24">
        <f t="shared" si="1"/>
        <v>40.5</v>
      </c>
      <c r="J8">
        <f t="shared" si="2"/>
        <v>1620</v>
      </c>
      <c r="K8" s="14" t="s">
        <v>50</v>
      </c>
      <c r="L8" s="25">
        <v>870</v>
      </c>
    </row>
    <row r="9" spans="1:12" ht="15" customHeight="1" x14ac:dyDescent="0.2">
      <c r="A9" s="12" t="s">
        <v>50</v>
      </c>
      <c r="B9" s="12" t="s">
        <v>51</v>
      </c>
      <c r="C9" s="18">
        <v>18000</v>
      </c>
      <c r="D9" s="18">
        <v>20500</v>
      </c>
      <c r="E9" s="3">
        <v>28</v>
      </c>
      <c r="F9" s="3">
        <v>800</v>
      </c>
      <c r="G9" s="3">
        <v>70</v>
      </c>
      <c r="H9" s="22">
        <f t="shared" si="0"/>
        <v>0.1388888888888889</v>
      </c>
      <c r="I9" s="24">
        <f t="shared" si="1"/>
        <v>31.071428571428573</v>
      </c>
      <c r="J9">
        <f t="shared" si="2"/>
        <v>870</v>
      </c>
      <c r="K9" s="14" t="s">
        <v>104</v>
      </c>
      <c r="L9" s="25">
        <v>1365</v>
      </c>
    </row>
    <row r="10" spans="1:12" ht="15" customHeight="1" x14ac:dyDescent="0.2">
      <c r="A10" s="12" t="s">
        <v>52</v>
      </c>
      <c r="B10" s="12" t="s">
        <v>53</v>
      </c>
      <c r="C10" s="18">
        <v>22000</v>
      </c>
      <c r="D10" s="18">
        <v>24800</v>
      </c>
      <c r="E10" s="3">
        <v>32</v>
      </c>
      <c r="F10" s="3">
        <v>1000</v>
      </c>
      <c r="G10" s="3">
        <v>90</v>
      </c>
      <c r="H10" s="22">
        <f t="shared" si="0"/>
        <v>0.12727272727272726</v>
      </c>
      <c r="I10" s="24">
        <f t="shared" si="1"/>
        <v>34.0625</v>
      </c>
      <c r="J10">
        <f t="shared" si="2"/>
        <v>1090</v>
      </c>
      <c r="K10" s="14" t="s">
        <v>66</v>
      </c>
      <c r="L10" s="25">
        <v>925</v>
      </c>
    </row>
    <row r="11" spans="1:12" ht="15" customHeight="1" x14ac:dyDescent="0.2">
      <c r="A11" s="12" t="s">
        <v>54</v>
      </c>
      <c r="B11" s="12" t="s">
        <v>55</v>
      </c>
      <c r="C11" s="18">
        <v>14000</v>
      </c>
      <c r="D11" s="18">
        <v>16500</v>
      </c>
      <c r="E11" s="3">
        <v>22</v>
      </c>
      <c r="F11" s="3">
        <v>450</v>
      </c>
      <c r="G11" s="3">
        <v>40</v>
      </c>
      <c r="H11" s="22">
        <f t="shared" si="0"/>
        <v>0.17857142857142858</v>
      </c>
      <c r="I11" s="24">
        <f t="shared" si="1"/>
        <v>22.272727272727273</v>
      </c>
      <c r="J11">
        <f t="shared" si="2"/>
        <v>490</v>
      </c>
      <c r="K11" s="14" t="s">
        <v>70</v>
      </c>
      <c r="L11" s="25">
        <v>980</v>
      </c>
    </row>
    <row r="12" spans="1:12" ht="15" customHeight="1" x14ac:dyDescent="0.2">
      <c r="A12" s="12" t="s">
        <v>56</v>
      </c>
      <c r="B12" s="12" t="s">
        <v>57</v>
      </c>
      <c r="C12" s="18">
        <v>16000</v>
      </c>
      <c r="D12" s="18">
        <v>18200</v>
      </c>
      <c r="E12" s="3">
        <v>27</v>
      </c>
      <c r="F12" s="3">
        <v>700</v>
      </c>
      <c r="G12" s="3">
        <v>60</v>
      </c>
      <c r="H12" s="22">
        <f t="shared" si="0"/>
        <v>0.13750000000000001</v>
      </c>
      <c r="I12" s="24">
        <f t="shared" si="1"/>
        <v>28.148148148148149</v>
      </c>
      <c r="J12">
        <f t="shared" si="2"/>
        <v>760</v>
      </c>
      <c r="K12" s="14" t="s">
        <v>84</v>
      </c>
      <c r="L12" s="25">
        <v>1210</v>
      </c>
    </row>
    <row r="13" spans="1:12" ht="15" customHeight="1" x14ac:dyDescent="0.2">
      <c r="A13" s="12" t="s">
        <v>58</v>
      </c>
      <c r="B13" s="12" t="s">
        <v>59</v>
      </c>
      <c r="C13" s="18">
        <v>11000</v>
      </c>
      <c r="D13" s="18">
        <v>12800</v>
      </c>
      <c r="E13" s="3">
        <v>21</v>
      </c>
      <c r="F13" s="3">
        <v>550</v>
      </c>
      <c r="G13" s="3">
        <v>45</v>
      </c>
      <c r="H13" s="22">
        <f t="shared" si="0"/>
        <v>0.16363636363636364</v>
      </c>
      <c r="I13" s="24">
        <f t="shared" si="1"/>
        <v>28.333333333333332</v>
      </c>
      <c r="J13">
        <f t="shared" si="2"/>
        <v>595</v>
      </c>
      <c r="K13" s="14" t="s">
        <v>52</v>
      </c>
      <c r="L13" s="25">
        <v>1090</v>
      </c>
    </row>
    <row r="14" spans="1:12" ht="15" customHeight="1" x14ac:dyDescent="0.2">
      <c r="A14" s="12" t="s">
        <v>60</v>
      </c>
      <c r="B14" s="12" t="s">
        <v>61</v>
      </c>
      <c r="C14" s="18">
        <v>28000</v>
      </c>
      <c r="D14" s="18">
        <v>30500</v>
      </c>
      <c r="E14" s="3">
        <v>38</v>
      </c>
      <c r="F14" s="3">
        <v>1200</v>
      </c>
      <c r="G14" s="3">
        <v>110</v>
      </c>
      <c r="H14" s="22">
        <f t="shared" si="0"/>
        <v>8.9285714285714288E-2</v>
      </c>
      <c r="I14" s="24">
        <f t="shared" si="1"/>
        <v>34.473684210526315</v>
      </c>
      <c r="J14">
        <f t="shared" si="2"/>
        <v>1310</v>
      </c>
      <c r="K14" s="14" t="s">
        <v>88</v>
      </c>
      <c r="L14" s="25">
        <v>765</v>
      </c>
    </row>
    <row r="15" spans="1:12" ht="15" customHeight="1" x14ac:dyDescent="0.2">
      <c r="A15" s="12" t="s">
        <v>62</v>
      </c>
      <c r="B15" s="12" t="s">
        <v>63</v>
      </c>
      <c r="C15" s="18">
        <v>13000</v>
      </c>
      <c r="D15" s="18">
        <v>15500</v>
      </c>
      <c r="E15" s="3">
        <v>23</v>
      </c>
      <c r="F15" s="3">
        <v>500</v>
      </c>
      <c r="G15" s="3">
        <v>50</v>
      </c>
      <c r="H15" s="22">
        <f t="shared" si="0"/>
        <v>0.19230769230769232</v>
      </c>
      <c r="I15" s="24">
        <f t="shared" si="1"/>
        <v>23.913043478260871</v>
      </c>
      <c r="J15">
        <f t="shared" si="2"/>
        <v>550</v>
      </c>
      <c r="K15" s="14" t="s">
        <v>36</v>
      </c>
      <c r="L15" s="25">
        <v>550</v>
      </c>
    </row>
    <row r="16" spans="1:12" ht="15" customHeight="1" x14ac:dyDescent="0.2">
      <c r="A16" s="12" t="s">
        <v>64</v>
      </c>
      <c r="B16" s="12" t="s">
        <v>65</v>
      </c>
      <c r="C16" s="18">
        <v>17000</v>
      </c>
      <c r="D16" s="18">
        <v>19200</v>
      </c>
      <c r="E16" s="3">
        <v>29</v>
      </c>
      <c r="F16" s="3">
        <v>750</v>
      </c>
      <c r="G16" s="3">
        <v>65</v>
      </c>
      <c r="H16" s="22">
        <f t="shared" si="0"/>
        <v>0.12941176470588237</v>
      </c>
      <c r="I16" s="24">
        <f t="shared" si="1"/>
        <v>28.103448275862068</v>
      </c>
      <c r="J16">
        <f t="shared" si="2"/>
        <v>815</v>
      </c>
      <c r="K16" s="14" t="s">
        <v>98</v>
      </c>
      <c r="L16" s="25">
        <v>1580</v>
      </c>
    </row>
    <row r="17" spans="1:12" ht="15" customHeight="1" x14ac:dyDescent="0.2">
      <c r="A17" s="12" t="s">
        <v>66</v>
      </c>
      <c r="B17" s="12" t="s">
        <v>67</v>
      </c>
      <c r="C17" s="18">
        <v>19000</v>
      </c>
      <c r="D17" s="18">
        <v>21500</v>
      </c>
      <c r="E17" s="3">
        <v>31</v>
      </c>
      <c r="F17" s="3">
        <v>850</v>
      </c>
      <c r="G17" s="3">
        <v>75</v>
      </c>
      <c r="H17" s="22">
        <f t="shared" si="0"/>
        <v>0.13157894736842105</v>
      </c>
      <c r="I17" s="24">
        <f t="shared" si="1"/>
        <v>29.838709677419356</v>
      </c>
      <c r="J17">
        <f t="shared" si="2"/>
        <v>925</v>
      </c>
      <c r="K17" s="14" t="s">
        <v>74</v>
      </c>
      <c r="L17" s="25">
        <v>815</v>
      </c>
    </row>
    <row r="18" spans="1:12" ht="15" customHeight="1" x14ac:dyDescent="0.2">
      <c r="A18" s="12" t="s">
        <v>68</v>
      </c>
      <c r="B18" s="12" t="s">
        <v>69</v>
      </c>
      <c r="C18" s="18">
        <v>26000</v>
      </c>
      <c r="D18" s="18">
        <v>28800</v>
      </c>
      <c r="E18" s="3">
        <v>37</v>
      </c>
      <c r="F18" s="3">
        <v>1000</v>
      </c>
      <c r="G18" s="3">
        <v>95</v>
      </c>
      <c r="H18" s="22">
        <f t="shared" si="0"/>
        <v>0.1076923076923077</v>
      </c>
      <c r="I18" s="24">
        <f t="shared" si="1"/>
        <v>29.594594594594593</v>
      </c>
      <c r="J18">
        <f t="shared" si="2"/>
        <v>1095</v>
      </c>
      <c r="K18" s="14" t="s">
        <v>42</v>
      </c>
      <c r="L18" s="25">
        <v>980</v>
      </c>
    </row>
    <row r="19" spans="1:12" ht="15" customHeight="1" x14ac:dyDescent="0.2">
      <c r="A19" s="12" t="s">
        <v>70</v>
      </c>
      <c r="B19" s="12" t="s">
        <v>71</v>
      </c>
      <c r="C19" s="18">
        <v>24000</v>
      </c>
      <c r="D19" s="18">
        <v>26500</v>
      </c>
      <c r="E19" s="3">
        <v>35</v>
      </c>
      <c r="F19" s="3">
        <v>900</v>
      </c>
      <c r="G19" s="3">
        <v>80</v>
      </c>
      <c r="H19" s="22">
        <f t="shared" si="0"/>
        <v>0.10416666666666667</v>
      </c>
      <c r="I19" s="24">
        <f t="shared" si="1"/>
        <v>28</v>
      </c>
      <c r="J19">
        <f t="shared" si="2"/>
        <v>980</v>
      </c>
      <c r="K19" s="14" t="s">
        <v>110</v>
      </c>
      <c r="L19" s="25">
        <v>1640</v>
      </c>
    </row>
    <row r="20" spans="1:12" ht="15" customHeight="1" x14ac:dyDescent="0.2">
      <c r="A20" s="12" t="s">
        <v>72</v>
      </c>
      <c r="B20" s="12" t="s">
        <v>73</v>
      </c>
      <c r="C20" s="18">
        <v>21000</v>
      </c>
      <c r="D20" s="18">
        <v>23200</v>
      </c>
      <c r="E20" s="3">
        <v>33</v>
      </c>
      <c r="F20" s="3">
        <v>800</v>
      </c>
      <c r="G20" s="3">
        <v>70</v>
      </c>
      <c r="H20" s="22">
        <f t="shared" si="0"/>
        <v>0.10476190476190476</v>
      </c>
      <c r="I20" s="24">
        <f t="shared" si="1"/>
        <v>26.363636363636363</v>
      </c>
      <c r="J20">
        <f t="shared" si="2"/>
        <v>870</v>
      </c>
      <c r="K20" s="14" t="s">
        <v>44</v>
      </c>
      <c r="L20" s="25">
        <v>655</v>
      </c>
    </row>
    <row r="21" spans="1:12" ht="15" customHeight="1" x14ac:dyDescent="0.2">
      <c r="A21" s="12" t="s">
        <v>74</v>
      </c>
      <c r="B21" s="12" t="s">
        <v>75</v>
      </c>
      <c r="C21" s="18">
        <v>9000</v>
      </c>
      <c r="D21" s="18">
        <v>10500</v>
      </c>
      <c r="E21" s="3">
        <v>16</v>
      </c>
      <c r="F21" s="3">
        <v>300</v>
      </c>
      <c r="G21" s="3">
        <v>25</v>
      </c>
      <c r="H21" s="22">
        <f t="shared" si="0"/>
        <v>0.16666666666666666</v>
      </c>
      <c r="I21" s="24">
        <f t="shared" si="1"/>
        <v>20.3125</v>
      </c>
      <c r="J21">
        <f t="shared" si="2"/>
        <v>325</v>
      </c>
      <c r="K21" s="14" t="s">
        <v>56</v>
      </c>
      <c r="L21" s="25">
        <v>760</v>
      </c>
    </row>
    <row r="22" spans="1:12" ht="15" customHeight="1" x14ac:dyDescent="0.2">
      <c r="A22" s="12" t="s">
        <v>76</v>
      </c>
      <c r="B22" s="12" t="s">
        <v>77</v>
      </c>
      <c r="C22" s="18">
        <v>11000</v>
      </c>
      <c r="D22" s="18">
        <v>13500</v>
      </c>
      <c r="E22" s="3">
        <v>19</v>
      </c>
      <c r="F22" s="3">
        <v>400</v>
      </c>
      <c r="G22" s="3">
        <v>45</v>
      </c>
      <c r="H22" s="22">
        <f t="shared" si="0"/>
        <v>0.22727272727272727</v>
      </c>
      <c r="I22" s="24">
        <f t="shared" si="1"/>
        <v>23.421052631578949</v>
      </c>
      <c r="J22">
        <f t="shared" si="2"/>
        <v>445</v>
      </c>
      <c r="K22" s="14" t="s">
        <v>96</v>
      </c>
      <c r="L22" s="25">
        <v>655</v>
      </c>
    </row>
    <row r="23" spans="1:12" ht="15" customHeight="1" x14ac:dyDescent="0.2">
      <c r="A23" s="12" t="s">
        <v>78</v>
      </c>
      <c r="B23" s="12" t="s">
        <v>79</v>
      </c>
      <c r="C23" s="18">
        <v>14000</v>
      </c>
      <c r="D23" s="18">
        <v>16200</v>
      </c>
      <c r="E23" s="3">
        <v>24</v>
      </c>
      <c r="F23" s="3">
        <v>600</v>
      </c>
      <c r="G23" s="3">
        <v>60</v>
      </c>
      <c r="H23" s="22">
        <f t="shared" si="0"/>
        <v>0.15714285714285714</v>
      </c>
      <c r="I23" s="24">
        <f t="shared" si="1"/>
        <v>27.5</v>
      </c>
      <c r="J23">
        <f t="shared" si="2"/>
        <v>660</v>
      </c>
      <c r="K23" s="14" t="s">
        <v>40</v>
      </c>
      <c r="L23" s="25">
        <v>380</v>
      </c>
    </row>
    <row r="24" spans="1:12" ht="15" customHeight="1" x14ac:dyDescent="0.2">
      <c r="A24" s="12" t="s">
        <v>80</v>
      </c>
      <c r="B24" s="12" t="s">
        <v>81</v>
      </c>
      <c r="C24" s="18">
        <v>16000</v>
      </c>
      <c r="D24" s="18">
        <v>18500</v>
      </c>
      <c r="E24" s="3">
        <v>28</v>
      </c>
      <c r="F24" s="3">
        <v>700</v>
      </c>
      <c r="G24" s="3">
        <v>70</v>
      </c>
      <c r="H24" s="22">
        <f t="shared" si="0"/>
        <v>0.15625</v>
      </c>
      <c r="I24" s="24">
        <f t="shared" si="1"/>
        <v>27.5</v>
      </c>
      <c r="J24">
        <f t="shared" si="2"/>
        <v>770</v>
      </c>
      <c r="K24" s="14" t="s">
        <v>58</v>
      </c>
      <c r="L24" s="25">
        <v>1305</v>
      </c>
    </row>
    <row r="25" spans="1:12" ht="15" customHeight="1" x14ac:dyDescent="0.2">
      <c r="A25" s="12" t="s">
        <v>82</v>
      </c>
      <c r="B25" s="12" t="s">
        <v>83</v>
      </c>
      <c r="C25" s="18">
        <v>20000</v>
      </c>
      <c r="D25" s="18">
        <v>22800</v>
      </c>
      <c r="E25" s="3">
        <v>32</v>
      </c>
      <c r="F25" s="3">
        <v>900</v>
      </c>
      <c r="G25" s="3">
        <v>85</v>
      </c>
      <c r="H25" s="22">
        <f t="shared" si="0"/>
        <v>0.14000000000000001</v>
      </c>
      <c r="I25" s="24">
        <f t="shared" si="1"/>
        <v>30.78125</v>
      </c>
      <c r="J25">
        <f t="shared" si="2"/>
        <v>985</v>
      </c>
      <c r="K25" s="14" t="s">
        <v>94</v>
      </c>
      <c r="L25" s="25">
        <v>600</v>
      </c>
    </row>
    <row r="26" spans="1:12" ht="15" customHeight="1" x14ac:dyDescent="0.2">
      <c r="A26" s="12" t="s">
        <v>84</v>
      </c>
      <c r="B26" s="12" t="s">
        <v>85</v>
      </c>
      <c r="C26" s="18">
        <v>25000</v>
      </c>
      <c r="D26" s="18">
        <v>27500</v>
      </c>
      <c r="E26" s="3">
        <v>37</v>
      </c>
      <c r="F26" s="3">
        <v>1100</v>
      </c>
      <c r="G26" s="3">
        <v>110</v>
      </c>
      <c r="H26" s="22">
        <f t="shared" si="0"/>
        <v>0.1</v>
      </c>
      <c r="I26" s="24">
        <f t="shared" si="1"/>
        <v>32.702702702702702</v>
      </c>
      <c r="J26">
        <f t="shared" si="2"/>
        <v>1210</v>
      </c>
      <c r="K26" s="14" t="s">
        <v>119</v>
      </c>
      <c r="L26" s="25">
        <v>545</v>
      </c>
    </row>
    <row r="27" spans="1:12" ht="15" customHeight="1" x14ac:dyDescent="0.2">
      <c r="A27" s="12" t="s">
        <v>86</v>
      </c>
      <c r="B27" s="12" t="s">
        <v>87</v>
      </c>
      <c r="C27" s="18">
        <v>12000</v>
      </c>
      <c r="D27" s="18">
        <v>14500</v>
      </c>
      <c r="E27" s="3">
        <v>22</v>
      </c>
      <c r="F27" s="3">
        <v>450</v>
      </c>
      <c r="G27" s="3">
        <v>40</v>
      </c>
      <c r="H27" s="22">
        <f t="shared" si="0"/>
        <v>0.20833333333333334</v>
      </c>
      <c r="I27" s="24">
        <f t="shared" si="1"/>
        <v>22.272727272727273</v>
      </c>
      <c r="J27">
        <f t="shared" si="2"/>
        <v>490</v>
      </c>
      <c r="K27" s="14" t="s">
        <v>54</v>
      </c>
      <c r="L27" s="25">
        <v>490</v>
      </c>
    </row>
    <row r="28" spans="1:12" ht="15" customHeight="1" x14ac:dyDescent="0.2">
      <c r="A28" s="12" t="s">
        <v>88</v>
      </c>
      <c r="B28" s="12" t="s">
        <v>89</v>
      </c>
      <c r="C28" s="18">
        <v>18000</v>
      </c>
      <c r="D28" s="18">
        <v>20200</v>
      </c>
      <c r="E28" s="3">
        <v>27</v>
      </c>
      <c r="F28" s="3">
        <v>700</v>
      </c>
      <c r="G28" s="3">
        <v>65</v>
      </c>
      <c r="H28" s="22">
        <f t="shared" si="0"/>
        <v>0.12222222222222222</v>
      </c>
      <c r="I28" s="24">
        <f t="shared" si="1"/>
        <v>28.333333333333332</v>
      </c>
      <c r="J28">
        <f t="shared" si="2"/>
        <v>765</v>
      </c>
      <c r="K28" s="14" t="s">
        <v>100</v>
      </c>
      <c r="L28" s="25">
        <v>1740</v>
      </c>
    </row>
    <row r="29" spans="1:12" ht="15" customHeight="1" x14ac:dyDescent="0.2">
      <c r="A29" s="12" t="s">
        <v>90</v>
      </c>
      <c r="B29" s="12" t="s">
        <v>91</v>
      </c>
      <c r="C29" s="18">
        <v>23000</v>
      </c>
      <c r="D29" s="18">
        <v>25500</v>
      </c>
      <c r="E29" s="3">
        <v>33</v>
      </c>
      <c r="F29" s="3">
        <v>800</v>
      </c>
      <c r="G29" s="3">
        <v>75</v>
      </c>
      <c r="H29" s="22">
        <f t="shared" si="0"/>
        <v>0.10869565217391304</v>
      </c>
      <c r="I29" s="24">
        <f t="shared" si="1"/>
        <v>26.515151515151516</v>
      </c>
      <c r="J29">
        <f t="shared" si="2"/>
        <v>875</v>
      </c>
      <c r="K29" s="14" t="s">
        <v>86</v>
      </c>
      <c r="L29" s="25">
        <v>490</v>
      </c>
    </row>
    <row r="30" spans="1:12" ht="15" customHeight="1" x14ac:dyDescent="0.2">
      <c r="A30" s="12" t="s">
        <v>92</v>
      </c>
      <c r="B30" s="12" t="s">
        <v>93</v>
      </c>
      <c r="C30" s="18">
        <v>28000</v>
      </c>
      <c r="D30" s="18">
        <v>30800</v>
      </c>
      <c r="E30" s="3">
        <v>39</v>
      </c>
      <c r="F30" s="3">
        <v>1000</v>
      </c>
      <c r="G30" s="3">
        <v>90</v>
      </c>
      <c r="H30" s="22">
        <f t="shared" si="0"/>
        <v>0.1</v>
      </c>
      <c r="I30" s="24">
        <f t="shared" si="1"/>
        <v>27.948717948717949</v>
      </c>
      <c r="J30">
        <f t="shared" si="2"/>
        <v>1090</v>
      </c>
      <c r="K30" s="14" t="s">
        <v>121</v>
      </c>
      <c r="L30" s="25">
        <v>600</v>
      </c>
    </row>
    <row r="31" spans="1:12" ht="15" customHeight="1" x14ac:dyDescent="0.2">
      <c r="A31" s="12" t="s">
        <v>94</v>
      </c>
      <c r="B31" s="12" t="s">
        <v>95</v>
      </c>
      <c r="C31" s="18">
        <v>15000</v>
      </c>
      <c r="D31" s="18">
        <v>17500</v>
      </c>
      <c r="E31" s="3">
        <v>25</v>
      </c>
      <c r="F31" s="3">
        <v>550</v>
      </c>
      <c r="G31" s="3">
        <v>50</v>
      </c>
      <c r="H31" s="22">
        <f t="shared" si="0"/>
        <v>0.16666666666666666</v>
      </c>
      <c r="I31" s="24">
        <f t="shared" si="1"/>
        <v>24</v>
      </c>
      <c r="J31">
        <f t="shared" si="2"/>
        <v>600</v>
      </c>
      <c r="K31" s="14" t="s">
        <v>72</v>
      </c>
      <c r="L31" s="25">
        <v>870</v>
      </c>
    </row>
    <row r="32" spans="1:12" ht="15" customHeight="1" x14ac:dyDescent="0.2">
      <c r="A32" s="12" t="s">
        <v>96</v>
      </c>
      <c r="B32" s="12" t="s">
        <v>97</v>
      </c>
      <c r="C32" s="18">
        <v>19000</v>
      </c>
      <c r="D32" s="18">
        <v>21200</v>
      </c>
      <c r="E32" s="3">
        <v>29</v>
      </c>
      <c r="F32" s="3">
        <v>600</v>
      </c>
      <c r="G32" s="3">
        <v>55</v>
      </c>
      <c r="H32" s="22">
        <f t="shared" si="0"/>
        <v>0.11578947368421053</v>
      </c>
      <c r="I32" s="24">
        <f t="shared" si="1"/>
        <v>22.586206896551722</v>
      </c>
      <c r="J32">
        <f t="shared" si="2"/>
        <v>655</v>
      </c>
      <c r="K32" s="14" t="s">
        <v>48</v>
      </c>
      <c r="L32" s="25">
        <v>1620</v>
      </c>
    </row>
    <row r="33" spans="1:12" ht="15" customHeight="1" x14ac:dyDescent="0.2">
      <c r="A33" s="12" t="s">
        <v>98</v>
      </c>
      <c r="B33" s="12" t="s">
        <v>99</v>
      </c>
      <c r="C33" s="18">
        <v>24000</v>
      </c>
      <c r="D33" s="18">
        <v>26800</v>
      </c>
      <c r="E33" s="3">
        <v>35</v>
      </c>
      <c r="F33" s="3">
        <v>700</v>
      </c>
      <c r="G33" s="3">
        <v>60</v>
      </c>
      <c r="H33" s="22">
        <f t="shared" si="0"/>
        <v>0.11666666666666667</v>
      </c>
      <c r="I33" s="24">
        <f t="shared" si="1"/>
        <v>21.714285714285715</v>
      </c>
      <c r="J33">
        <f t="shared" si="2"/>
        <v>760</v>
      </c>
      <c r="K33" s="14" t="s">
        <v>114</v>
      </c>
      <c r="L33" s="25">
        <v>765</v>
      </c>
    </row>
    <row r="34" spans="1:12" ht="15" customHeight="1" x14ac:dyDescent="0.2">
      <c r="A34" s="12" t="s">
        <v>100</v>
      </c>
      <c r="B34" s="12" t="s">
        <v>101</v>
      </c>
      <c r="C34" s="18">
        <v>30000</v>
      </c>
      <c r="D34" s="18">
        <v>32500</v>
      </c>
      <c r="E34" s="3">
        <v>40</v>
      </c>
      <c r="F34" s="3">
        <v>800</v>
      </c>
      <c r="G34" s="3">
        <v>65</v>
      </c>
      <c r="H34" s="22">
        <f t="shared" si="0"/>
        <v>8.3333333333333329E-2</v>
      </c>
      <c r="I34" s="24">
        <f t="shared" si="1"/>
        <v>21.625</v>
      </c>
      <c r="J34">
        <f t="shared" si="2"/>
        <v>865</v>
      </c>
      <c r="K34" s="14" t="s">
        <v>64</v>
      </c>
      <c r="L34" s="25">
        <v>815</v>
      </c>
    </row>
    <row r="35" spans="1:12" ht="15" customHeight="1" x14ac:dyDescent="0.2">
      <c r="A35" s="12" t="s">
        <v>102</v>
      </c>
      <c r="B35" s="12" t="s">
        <v>103</v>
      </c>
      <c r="C35" s="18">
        <v>10000</v>
      </c>
      <c r="D35" s="18">
        <v>11800</v>
      </c>
      <c r="E35" s="3">
        <v>18</v>
      </c>
      <c r="F35" s="3">
        <v>350</v>
      </c>
      <c r="G35" s="3">
        <v>30</v>
      </c>
      <c r="H35" s="22">
        <f t="shared" si="0"/>
        <v>0.18</v>
      </c>
      <c r="I35" s="24">
        <f t="shared" si="1"/>
        <v>21.111111111111111</v>
      </c>
      <c r="J35">
        <f t="shared" si="2"/>
        <v>380</v>
      </c>
      <c r="K35" s="14" t="s">
        <v>38</v>
      </c>
      <c r="L35" s="25">
        <v>765</v>
      </c>
    </row>
    <row r="36" spans="1:12" ht="15" customHeight="1" x14ac:dyDescent="0.2">
      <c r="A36" s="12" t="s">
        <v>104</v>
      </c>
      <c r="B36" s="12" t="s">
        <v>105</v>
      </c>
      <c r="C36" s="18">
        <v>14000</v>
      </c>
      <c r="D36" s="18">
        <v>15500</v>
      </c>
      <c r="E36" s="3">
        <v>22</v>
      </c>
      <c r="F36" s="3">
        <v>400</v>
      </c>
      <c r="G36" s="3">
        <v>35</v>
      </c>
      <c r="H36" s="22">
        <f t="shared" si="0"/>
        <v>0.10714285714285714</v>
      </c>
      <c r="I36" s="24">
        <f t="shared" si="1"/>
        <v>19.772727272727273</v>
      </c>
      <c r="J36">
        <f t="shared" si="2"/>
        <v>435</v>
      </c>
      <c r="K36" s="14" t="s">
        <v>112</v>
      </c>
      <c r="L36" s="25">
        <v>1150</v>
      </c>
    </row>
    <row r="37" spans="1:12" ht="15" customHeight="1" x14ac:dyDescent="0.2">
      <c r="A37" s="12" t="s">
        <v>74</v>
      </c>
      <c r="B37" s="12" t="s">
        <v>106</v>
      </c>
      <c r="C37" s="18">
        <v>18000</v>
      </c>
      <c r="D37" s="18">
        <v>19800</v>
      </c>
      <c r="E37" s="3">
        <v>27</v>
      </c>
      <c r="F37" s="3">
        <v>450</v>
      </c>
      <c r="G37" s="3">
        <v>40</v>
      </c>
      <c r="H37" s="22">
        <f t="shared" si="0"/>
        <v>0.1</v>
      </c>
      <c r="I37" s="24">
        <f t="shared" si="1"/>
        <v>18.148148148148149</v>
      </c>
      <c r="J37">
        <f t="shared" si="2"/>
        <v>490</v>
      </c>
      <c r="K37" s="14" t="s">
        <v>82</v>
      </c>
      <c r="L37" s="25">
        <v>985</v>
      </c>
    </row>
    <row r="38" spans="1:12" ht="15" customHeight="1" x14ac:dyDescent="0.2">
      <c r="A38" s="12" t="s">
        <v>107</v>
      </c>
      <c r="B38" s="12" t="s">
        <v>108</v>
      </c>
      <c r="C38" s="18">
        <v>22000</v>
      </c>
      <c r="D38" s="18">
        <v>24500</v>
      </c>
      <c r="E38" s="3">
        <v>32</v>
      </c>
      <c r="F38" s="3">
        <v>500</v>
      </c>
      <c r="G38" s="3">
        <v>45</v>
      </c>
      <c r="H38" s="22">
        <f t="shared" si="0"/>
        <v>0.11363636363636363</v>
      </c>
      <c r="I38" s="24">
        <f t="shared" si="1"/>
        <v>17.03125</v>
      </c>
      <c r="J38">
        <f t="shared" si="2"/>
        <v>545</v>
      </c>
      <c r="K38" s="14" t="s">
        <v>62</v>
      </c>
      <c r="L38" s="25">
        <v>550</v>
      </c>
    </row>
    <row r="39" spans="1:12" ht="15" customHeight="1" x14ac:dyDescent="0.2">
      <c r="A39" s="12" t="s">
        <v>68</v>
      </c>
      <c r="B39" s="12" t="s">
        <v>109</v>
      </c>
      <c r="C39" s="18">
        <v>26000</v>
      </c>
      <c r="D39" s="18">
        <v>28200</v>
      </c>
      <c r="E39" s="3">
        <v>37</v>
      </c>
      <c r="F39" s="3">
        <v>550</v>
      </c>
      <c r="G39" s="3">
        <v>50</v>
      </c>
      <c r="H39" s="22">
        <f t="shared" si="0"/>
        <v>8.461538461538462E-2</v>
      </c>
      <c r="I39" s="24">
        <f t="shared" si="1"/>
        <v>16.216216216216218</v>
      </c>
      <c r="J39">
        <f t="shared" si="2"/>
        <v>600</v>
      </c>
      <c r="K39" s="14" t="s">
        <v>78</v>
      </c>
      <c r="L39" s="25">
        <v>1535</v>
      </c>
    </row>
    <row r="40" spans="1:12" ht="15" customHeight="1" x14ac:dyDescent="0.2">
      <c r="A40" s="12" t="s">
        <v>110</v>
      </c>
      <c r="B40" s="12" t="s">
        <v>111</v>
      </c>
      <c r="C40" s="18">
        <v>30000</v>
      </c>
      <c r="D40" s="18">
        <v>31500</v>
      </c>
      <c r="E40" s="3">
        <v>40</v>
      </c>
      <c r="F40" s="3">
        <v>600</v>
      </c>
      <c r="G40" s="3">
        <v>55</v>
      </c>
      <c r="H40" s="22">
        <f t="shared" si="0"/>
        <v>0.05</v>
      </c>
      <c r="I40" s="24">
        <f t="shared" si="1"/>
        <v>16.375</v>
      </c>
      <c r="J40">
        <f t="shared" si="2"/>
        <v>655</v>
      </c>
      <c r="K40" s="14" t="s">
        <v>102</v>
      </c>
      <c r="L40" s="25">
        <v>380</v>
      </c>
    </row>
    <row r="41" spans="1:12" ht="15" customHeight="1" x14ac:dyDescent="0.2">
      <c r="A41" s="12" t="s">
        <v>112</v>
      </c>
      <c r="B41" s="12" t="s">
        <v>113</v>
      </c>
      <c r="C41" s="18">
        <v>15000</v>
      </c>
      <c r="D41" s="18">
        <v>16800</v>
      </c>
      <c r="E41" s="3">
        <v>25</v>
      </c>
      <c r="F41" s="3">
        <v>650</v>
      </c>
      <c r="G41" s="3">
        <v>60</v>
      </c>
      <c r="H41" s="22">
        <f t="shared" si="0"/>
        <v>0.12</v>
      </c>
      <c r="I41" s="24">
        <f t="shared" si="1"/>
        <v>28.4</v>
      </c>
      <c r="J41">
        <f t="shared" si="2"/>
        <v>710</v>
      </c>
      <c r="K41" s="14" t="s">
        <v>92</v>
      </c>
      <c r="L41" s="25">
        <v>1855</v>
      </c>
    </row>
    <row r="42" spans="1:12" ht="12.75" x14ac:dyDescent="0.2">
      <c r="A42" s="12" t="s">
        <v>114</v>
      </c>
      <c r="B42" s="12" t="s">
        <v>115</v>
      </c>
      <c r="C42" s="18">
        <v>20000</v>
      </c>
      <c r="D42" s="18">
        <v>21500</v>
      </c>
      <c r="E42" s="3">
        <v>30</v>
      </c>
      <c r="F42" s="3">
        <v>700</v>
      </c>
      <c r="G42" s="3">
        <v>65</v>
      </c>
      <c r="H42" s="22">
        <f t="shared" si="0"/>
        <v>7.4999999999999997E-2</v>
      </c>
      <c r="I42" s="24">
        <f t="shared" si="1"/>
        <v>25.5</v>
      </c>
      <c r="J42">
        <f t="shared" si="2"/>
        <v>765</v>
      </c>
      <c r="K42" s="14" t="s">
        <v>68</v>
      </c>
      <c r="L42" s="25">
        <v>1695</v>
      </c>
    </row>
    <row r="43" spans="1:12" ht="12.75" x14ac:dyDescent="0.2">
      <c r="A43" s="12" t="s">
        <v>116</v>
      </c>
      <c r="B43" s="12" t="s">
        <v>117</v>
      </c>
      <c r="C43" s="18">
        <v>25000</v>
      </c>
      <c r="D43" s="18">
        <v>26800</v>
      </c>
      <c r="E43" s="3">
        <v>35</v>
      </c>
      <c r="F43" s="3">
        <v>750</v>
      </c>
      <c r="G43" s="3">
        <v>70</v>
      </c>
      <c r="H43" s="22">
        <f t="shared" si="0"/>
        <v>7.1999999999999995E-2</v>
      </c>
      <c r="I43" s="24">
        <f t="shared" si="1"/>
        <v>23.428571428571427</v>
      </c>
      <c r="J43">
        <f t="shared" si="2"/>
        <v>820</v>
      </c>
      <c r="K43" s="14" t="s">
        <v>80</v>
      </c>
      <c r="L43" s="25">
        <v>1425</v>
      </c>
    </row>
    <row r="44" spans="1:12" ht="12.75" x14ac:dyDescent="0.2">
      <c r="A44" s="12" t="s">
        <v>78</v>
      </c>
      <c r="B44" s="12" t="s">
        <v>118</v>
      </c>
      <c r="C44" s="18">
        <v>30000</v>
      </c>
      <c r="D44" s="18">
        <v>31500</v>
      </c>
      <c r="E44" s="3">
        <v>40</v>
      </c>
      <c r="F44" s="3">
        <v>800</v>
      </c>
      <c r="G44" s="3">
        <v>75</v>
      </c>
      <c r="H44" s="22">
        <f t="shared" si="0"/>
        <v>0.05</v>
      </c>
      <c r="I44" s="24">
        <f t="shared" si="1"/>
        <v>21.875</v>
      </c>
      <c r="J44">
        <f t="shared" si="2"/>
        <v>875</v>
      </c>
    </row>
    <row r="45" spans="1:12" ht="12.75" x14ac:dyDescent="0.2">
      <c r="A45" s="12" t="s">
        <v>119</v>
      </c>
      <c r="B45" s="12" t="s">
        <v>120</v>
      </c>
      <c r="C45" s="18">
        <v>12000</v>
      </c>
      <c r="D45" s="18">
        <v>13200</v>
      </c>
      <c r="E45" s="3">
        <v>20</v>
      </c>
      <c r="F45" s="3">
        <v>500</v>
      </c>
      <c r="G45" s="3">
        <v>45</v>
      </c>
      <c r="H45" s="22">
        <f t="shared" si="0"/>
        <v>0.1</v>
      </c>
      <c r="I45" s="24">
        <f t="shared" si="1"/>
        <v>27.25</v>
      </c>
      <c r="J45">
        <f t="shared" si="2"/>
        <v>545</v>
      </c>
    </row>
    <row r="46" spans="1:12" ht="12.75" x14ac:dyDescent="0.2">
      <c r="A46" s="12" t="s">
        <v>121</v>
      </c>
      <c r="B46" s="12" t="s">
        <v>122</v>
      </c>
      <c r="C46" s="18">
        <v>17000</v>
      </c>
      <c r="D46" s="18">
        <v>18500</v>
      </c>
      <c r="E46" s="3">
        <v>25</v>
      </c>
      <c r="F46" s="3">
        <v>550</v>
      </c>
      <c r="G46" s="3">
        <v>50</v>
      </c>
      <c r="H46" s="22">
        <f t="shared" si="0"/>
        <v>8.8235294117647065E-2</v>
      </c>
      <c r="I46" s="24">
        <f t="shared" si="1"/>
        <v>24</v>
      </c>
      <c r="J46">
        <f t="shared" si="2"/>
        <v>600</v>
      </c>
    </row>
    <row r="47" spans="1:12" ht="12.75" x14ac:dyDescent="0.2">
      <c r="A47" s="12" t="s">
        <v>80</v>
      </c>
      <c r="B47" s="12" t="s">
        <v>123</v>
      </c>
      <c r="C47" s="18">
        <v>22000</v>
      </c>
      <c r="D47" s="18">
        <v>23800</v>
      </c>
      <c r="E47" s="3">
        <v>30</v>
      </c>
      <c r="F47" s="3">
        <v>600</v>
      </c>
      <c r="G47" s="3">
        <v>55</v>
      </c>
      <c r="H47" s="22">
        <f t="shared" si="0"/>
        <v>8.1818181818181818E-2</v>
      </c>
      <c r="I47" s="24">
        <f t="shared" si="1"/>
        <v>21.833333333333332</v>
      </c>
      <c r="J47">
        <f t="shared" si="2"/>
        <v>655</v>
      </c>
    </row>
    <row r="48" spans="1:12" ht="12.75" x14ac:dyDescent="0.2">
      <c r="A48" s="12" t="s">
        <v>58</v>
      </c>
      <c r="B48" s="12" t="s">
        <v>124</v>
      </c>
      <c r="C48" s="18">
        <v>27000</v>
      </c>
      <c r="D48" s="18">
        <v>28500</v>
      </c>
      <c r="E48" s="3">
        <v>35</v>
      </c>
      <c r="F48" s="3">
        <v>650</v>
      </c>
      <c r="G48" s="3">
        <v>60</v>
      </c>
      <c r="H48" s="22">
        <f t="shared" si="0"/>
        <v>5.5555555555555552E-2</v>
      </c>
      <c r="I48" s="24">
        <f t="shared" si="1"/>
        <v>20.285714285714285</v>
      </c>
      <c r="J48">
        <f t="shared" si="2"/>
        <v>710</v>
      </c>
    </row>
    <row r="49" spans="1:10" ht="12.75" x14ac:dyDescent="0.2">
      <c r="A49" s="12" t="s">
        <v>92</v>
      </c>
      <c r="B49" s="12" t="s">
        <v>125</v>
      </c>
      <c r="C49" s="18">
        <v>32000</v>
      </c>
      <c r="D49" s="18">
        <v>33500</v>
      </c>
      <c r="E49" s="3">
        <v>40</v>
      </c>
      <c r="F49" s="3">
        <v>700</v>
      </c>
      <c r="G49" s="3">
        <v>65</v>
      </c>
      <c r="H49" s="22">
        <f t="shared" si="0"/>
        <v>4.6875E-2</v>
      </c>
      <c r="I49" s="24">
        <f t="shared" si="1"/>
        <v>19.125</v>
      </c>
      <c r="J49">
        <f t="shared" si="2"/>
        <v>765</v>
      </c>
    </row>
    <row r="50" spans="1:10" ht="12.75" x14ac:dyDescent="0.2">
      <c r="A50" s="12" t="s">
        <v>98</v>
      </c>
      <c r="B50" s="12" t="s">
        <v>126</v>
      </c>
      <c r="C50" s="18">
        <v>15000</v>
      </c>
      <c r="D50" s="18">
        <v>16200</v>
      </c>
      <c r="E50" s="3">
        <v>22</v>
      </c>
      <c r="F50" s="3">
        <v>750</v>
      </c>
      <c r="G50" s="3">
        <v>70</v>
      </c>
      <c r="H50" s="22">
        <f t="shared" si="0"/>
        <v>0.08</v>
      </c>
      <c r="I50" s="24">
        <f t="shared" si="1"/>
        <v>37.272727272727273</v>
      </c>
      <c r="J50">
        <f t="shared" si="2"/>
        <v>820</v>
      </c>
    </row>
    <row r="51" spans="1:10" ht="12.75" x14ac:dyDescent="0.2">
      <c r="A51" s="12" t="s">
        <v>100</v>
      </c>
      <c r="B51" s="12" t="s">
        <v>127</v>
      </c>
      <c r="C51" s="18">
        <v>20000</v>
      </c>
      <c r="D51" s="18">
        <v>21500</v>
      </c>
      <c r="E51" s="3">
        <v>27</v>
      </c>
      <c r="F51" s="3">
        <v>800</v>
      </c>
      <c r="G51" s="3">
        <v>75</v>
      </c>
      <c r="H51" s="22">
        <f t="shared" si="0"/>
        <v>7.4999999999999997E-2</v>
      </c>
      <c r="I51" s="24">
        <f t="shared" si="1"/>
        <v>32.407407407407405</v>
      </c>
      <c r="J51">
        <f t="shared" si="2"/>
        <v>875</v>
      </c>
    </row>
    <row r="52" spans="1:10" ht="12.75" x14ac:dyDescent="0.2">
      <c r="A52" s="12" t="s">
        <v>104</v>
      </c>
      <c r="B52" s="12" t="s">
        <v>128</v>
      </c>
      <c r="C52" s="18">
        <v>25000</v>
      </c>
      <c r="D52" s="18">
        <v>26800</v>
      </c>
      <c r="E52" s="3">
        <v>32</v>
      </c>
      <c r="F52" s="3">
        <v>850</v>
      </c>
      <c r="G52" s="3">
        <v>80</v>
      </c>
      <c r="H52" s="22">
        <f t="shared" si="0"/>
        <v>7.1999999999999995E-2</v>
      </c>
      <c r="I52" s="24">
        <f t="shared" si="1"/>
        <v>29.0625</v>
      </c>
      <c r="J52">
        <f t="shared" si="2"/>
        <v>930</v>
      </c>
    </row>
    <row r="53" spans="1:10" ht="12.75" x14ac:dyDescent="0.2">
      <c r="A53" s="12" t="s">
        <v>110</v>
      </c>
      <c r="B53" s="12" t="s">
        <v>129</v>
      </c>
      <c r="C53" s="18">
        <v>30000</v>
      </c>
      <c r="D53" s="18">
        <v>31500</v>
      </c>
      <c r="E53" s="3">
        <v>37</v>
      </c>
      <c r="F53" s="3">
        <v>900</v>
      </c>
      <c r="G53" s="3">
        <v>85</v>
      </c>
      <c r="H53" s="22">
        <f t="shared" si="0"/>
        <v>0.05</v>
      </c>
      <c r="I53" s="24">
        <f t="shared" si="1"/>
        <v>26.621621621621621</v>
      </c>
      <c r="J53">
        <f t="shared" si="2"/>
        <v>985</v>
      </c>
    </row>
    <row r="54" spans="1:10" ht="12.75" x14ac:dyDescent="0.2">
      <c r="A54" s="12" t="s">
        <v>112</v>
      </c>
      <c r="B54" s="12" t="s">
        <v>130</v>
      </c>
      <c r="C54" s="18">
        <v>10000</v>
      </c>
      <c r="D54" s="18">
        <v>11200</v>
      </c>
      <c r="E54" s="3">
        <v>18</v>
      </c>
      <c r="F54" s="3">
        <v>400</v>
      </c>
      <c r="G54" s="3">
        <v>40</v>
      </c>
      <c r="H54" s="22">
        <f t="shared" si="0"/>
        <v>0.12</v>
      </c>
      <c r="I54" s="24">
        <f t="shared" si="1"/>
        <v>24.444444444444443</v>
      </c>
      <c r="J54">
        <f t="shared" si="2"/>
        <v>440</v>
      </c>
    </row>
    <row r="55" spans="1:10" ht="12.75" x14ac:dyDescent="0.2">
      <c r="A55" s="12"/>
      <c r="B55" s="12"/>
      <c r="C55" s="12"/>
      <c r="D55" s="12"/>
      <c r="E55" s="12"/>
      <c r="F55" s="12"/>
      <c r="G55" s="12"/>
    </row>
    <row r="56" spans="1:10" ht="12.75" x14ac:dyDescent="0.2">
      <c r="A56" s="12"/>
      <c r="B56" s="12"/>
      <c r="C56" s="12"/>
      <c r="D56" s="12"/>
      <c r="E56" s="12"/>
      <c r="F56" s="12"/>
      <c r="G56" s="12"/>
    </row>
    <row r="57" spans="1:10" ht="12.75" x14ac:dyDescent="0.2">
      <c r="A57" s="12"/>
      <c r="B57" s="12"/>
      <c r="C57" s="12"/>
      <c r="D57" s="12"/>
      <c r="E57" s="12"/>
      <c r="F57" s="12"/>
      <c r="G57" s="12"/>
    </row>
    <row r="58" spans="1:10" ht="12.75" x14ac:dyDescent="0.2">
      <c r="A58" s="12"/>
      <c r="B58" s="12"/>
      <c r="C58" s="12"/>
      <c r="D58" s="12"/>
      <c r="E58" s="12"/>
      <c r="F58" s="12"/>
      <c r="G58" s="12"/>
    </row>
    <row r="59" spans="1:10" ht="12.75" x14ac:dyDescent="0.2">
      <c r="A59" s="12"/>
      <c r="B59" s="12"/>
      <c r="C59" s="12"/>
      <c r="D59" s="12"/>
      <c r="E59" s="12"/>
      <c r="F59" s="12"/>
      <c r="G59" s="12"/>
    </row>
    <row r="60" spans="1:10" ht="12.75" x14ac:dyDescent="0.2">
      <c r="A60" s="12"/>
      <c r="B60" s="12"/>
      <c r="C60" s="12"/>
      <c r="D60" s="12"/>
      <c r="E60" s="12"/>
      <c r="F60" s="12"/>
      <c r="G60" s="12"/>
    </row>
    <row r="61" spans="1:10" ht="12.75" x14ac:dyDescent="0.2">
      <c r="A61" s="12"/>
      <c r="B61" s="12"/>
      <c r="C61" s="12"/>
      <c r="D61" s="12"/>
      <c r="E61" s="12"/>
      <c r="F61" s="12"/>
      <c r="G61" s="12"/>
    </row>
    <row r="62" spans="1:10" ht="12.75" x14ac:dyDescent="0.2">
      <c r="A62" s="12"/>
      <c r="B62" s="12"/>
      <c r="C62" s="12"/>
      <c r="D62" s="12"/>
      <c r="E62" s="12"/>
      <c r="F62" s="12"/>
      <c r="G62" s="12"/>
    </row>
    <row r="63" spans="1:10" ht="12.75" x14ac:dyDescent="0.2">
      <c r="A63" s="12"/>
      <c r="B63" s="12"/>
      <c r="C63" s="12"/>
      <c r="D63" s="12"/>
      <c r="E63" s="12"/>
      <c r="F63" s="12"/>
      <c r="G63" s="12"/>
    </row>
    <row r="64" spans="1:10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conditionalFormatting sqref="K1">
    <cfRule type="top10" dxfId="1" priority="2" rank="3"/>
  </conditionalFormatting>
  <conditionalFormatting pivot="1" sqref="L2:L43">
    <cfRule type="top10" dxfId="0" priority="1" rank="3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6106-85D6-4A2A-855B-69DBAF55F52B}">
  <dimension ref="A1:J131"/>
  <sheetViews>
    <sheetView tabSelected="1" view="pageLayout" zoomScale="80" zoomScaleNormal="71" zoomScalePageLayoutView="80" workbookViewId="0">
      <selection activeCell="N31" sqref="N31"/>
    </sheetView>
  </sheetViews>
  <sheetFormatPr defaultRowHeight="12.75" x14ac:dyDescent="0.2"/>
  <cols>
    <col min="1" max="1" width="16" bestFit="1" customWidth="1"/>
    <col min="2" max="2" width="11.5703125" bestFit="1" customWidth="1"/>
    <col min="4" max="4" width="11.42578125" bestFit="1" customWidth="1"/>
    <col min="9" max="9" width="14.7109375" bestFit="1" customWidth="1"/>
    <col min="10" max="10" width="8.85546875" bestFit="1" customWidth="1"/>
    <col min="13" max="13" width="15.85546875" bestFit="1" customWidth="1"/>
    <col min="14" max="14" width="23.42578125" bestFit="1" customWidth="1"/>
    <col min="15" max="15" width="17.7109375" bestFit="1" customWidth="1"/>
    <col min="17" max="17" width="19.85546875" bestFit="1" customWidth="1"/>
    <col min="18" max="18" width="12.28515625" bestFit="1" customWidth="1"/>
    <col min="19" max="19" width="17.7109375" bestFit="1" customWidth="1"/>
    <col min="20" max="20" width="12.28515625" bestFit="1" customWidth="1"/>
    <col min="21" max="21" width="17.7109375" bestFit="1" customWidth="1"/>
    <col min="22" max="22" width="12.28515625" bestFit="1" customWidth="1"/>
    <col min="23" max="23" width="17.7109375" bestFit="1" customWidth="1"/>
    <col min="24" max="24" width="12.28515625" bestFit="1" customWidth="1"/>
    <col min="25" max="25" width="17.7109375" bestFit="1" customWidth="1"/>
    <col min="26" max="26" width="12.28515625" bestFit="1" customWidth="1"/>
    <col min="27" max="27" width="17.7109375" bestFit="1" customWidth="1"/>
    <col min="28" max="28" width="12.28515625" bestFit="1" customWidth="1"/>
    <col min="29" max="30" width="17.7109375" bestFit="1" customWidth="1"/>
    <col min="31" max="31" width="23" bestFit="1" customWidth="1"/>
    <col min="32" max="32" width="11.85546875" bestFit="1" customWidth="1"/>
    <col min="33" max="33" width="11" bestFit="1" customWidth="1"/>
    <col min="34" max="34" width="10.7109375" bestFit="1" customWidth="1"/>
    <col min="35" max="35" width="11.85546875" bestFit="1" customWidth="1"/>
    <col min="36" max="36" width="10.7109375" bestFit="1" customWidth="1"/>
    <col min="37" max="37" width="12" bestFit="1" customWidth="1"/>
    <col min="38" max="38" width="11.42578125" bestFit="1" customWidth="1"/>
    <col min="39" max="39" width="13.140625" bestFit="1" customWidth="1"/>
    <col min="40" max="40" width="9" bestFit="1" customWidth="1"/>
    <col min="41" max="41" width="9.85546875" bestFit="1" customWidth="1"/>
    <col min="42" max="42" width="12.5703125" bestFit="1" customWidth="1"/>
    <col min="43" max="43" width="12" bestFit="1" customWidth="1"/>
    <col min="44" max="44" width="13.140625" bestFit="1" customWidth="1"/>
    <col min="45" max="45" width="13.28515625" bestFit="1" customWidth="1"/>
    <col min="46" max="46" width="11" bestFit="1" customWidth="1"/>
    <col min="47" max="47" width="14.42578125" bestFit="1" customWidth="1"/>
    <col min="48" max="48" width="12" bestFit="1" customWidth="1"/>
    <col min="49" max="49" width="8" bestFit="1" customWidth="1"/>
    <col min="50" max="50" width="12.5703125" bestFit="1" customWidth="1"/>
    <col min="51" max="51" width="8.42578125" bestFit="1" customWidth="1"/>
    <col min="52" max="52" width="9.42578125" bestFit="1" customWidth="1"/>
    <col min="53" max="53" width="8.85546875" bestFit="1" customWidth="1"/>
    <col min="54" max="54" width="11.42578125" bestFit="1" customWidth="1"/>
    <col min="55" max="55" width="10.5703125" bestFit="1" customWidth="1"/>
    <col min="56" max="56" width="11.42578125" bestFit="1" customWidth="1"/>
    <col min="57" max="57" width="12.85546875" bestFit="1" customWidth="1"/>
    <col min="58" max="58" width="11.85546875" bestFit="1" customWidth="1"/>
    <col min="59" max="59" width="10.7109375" bestFit="1" customWidth="1"/>
    <col min="60" max="60" width="6.7109375" bestFit="1" customWidth="1"/>
    <col min="61" max="61" width="17.7109375" bestFit="1" customWidth="1"/>
    <col min="62" max="62" width="15" bestFit="1" customWidth="1"/>
    <col min="63" max="63" width="11.7109375" bestFit="1" customWidth="1"/>
    <col min="64" max="64" width="11.85546875" bestFit="1" customWidth="1"/>
    <col min="65" max="65" width="9.85546875" bestFit="1" customWidth="1"/>
    <col min="66" max="66" width="11.28515625" bestFit="1" customWidth="1"/>
    <col min="67" max="67" width="11.7109375" bestFit="1" customWidth="1"/>
    <col min="68" max="68" width="9.28515625" bestFit="1" customWidth="1"/>
    <col min="69" max="69" width="9.85546875" bestFit="1" customWidth="1"/>
    <col min="70" max="70" width="11.5703125" bestFit="1" customWidth="1"/>
    <col min="71" max="71" width="15.85546875" bestFit="1" customWidth="1"/>
    <col min="72" max="72" width="9.140625" bestFit="1" customWidth="1"/>
    <col min="73" max="73" width="13.5703125" bestFit="1" customWidth="1"/>
    <col min="74" max="74" width="9.5703125" bestFit="1" customWidth="1"/>
    <col min="75" max="75" width="11.85546875" bestFit="1" customWidth="1"/>
    <col min="76" max="76" width="11" bestFit="1" customWidth="1"/>
    <col min="77" max="77" width="10.7109375" bestFit="1" customWidth="1"/>
    <col min="78" max="78" width="11.85546875" bestFit="1" customWidth="1"/>
    <col min="79" max="79" width="10.7109375" bestFit="1" customWidth="1"/>
    <col min="80" max="80" width="12" bestFit="1" customWidth="1"/>
    <col min="81" max="81" width="11.42578125" bestFit="1" customWidth="1"/>
    <col min="82" max="82" width="13.140625" bestFit="1" customWidth="1"/>
    <col min="83" max="83" width="9" bestFit="1" customWidth="1"/>
    <col min="84" max="84" width="9.85546875" bestFit="1" customWidth="1"/>
    <col min="85" max="85" width="12.5703125" bestFit="1" customWidth="1"/>
    <col min="86" max="86" width="12" bestFit="1" customWidth="1"/>
    <col min="87" max="87" width="13.140625" bestFit="1" customWidth="1"/>
    <col min="88" max="88" width="13.28515625" bestFit="1" customWidth="1"/>
    <col min="89" max="89" width="11" bestFit="1" customWidth="1"/>
    <col min="90" max="90" width="14.42578125" bestFit="1" customWidth="1"/>
    <col min="91" max="91" width="12" bestFit="1" customWidth="1"/>
    <col min="92" max="92" width="8" bestFit="1" customWidth="1"/>
    <col min="93" max="93" width="12.5703125" bestFit="1" customWidth="1"/>
    <col min="94" max="94" width="8.42578125" bestFit="1" customWidth="1"/>
    <col min="95" max="95" width="9.42578125" bestFit="1" customWidth="1"/>
    <col min="96" max="96" width="8.85546875" bestFit="1" customWidth="1"/>
    <col min="97" max="97" width="11.42578125" bestFit="1" customWidth="1"/>
    <col min="98" max="98" width="10.5703125" bestFit="1" customWidth="1"/>
    <col min="99" max="99" width="11.42578125" bestFit="1" customWidth="1"/>
    <col min="100" max="100" width="12.85546875" bestFit="1" customWidth="1"/>
    <col min="101" max="101" width="11.85546875" bestFit="1" customWidth="1"/>
    <col min="102" max="102" width="10.7109375" bestFit="1" customWidth="1"/>
    <col min="103" max="103" width="6.7109375" bestFit="1" customWidth="1"/>
    <col min="104" max="104" width="17.7109375" bestFit="1" customWidth="1"/>
    <col min="105" max="105" width="23" bestFit="1" customWidth="1"/>
    <col min="106" max="106" width="14.42578125" bestFit="1" customWidth="1"/>
    <col min="107" max="107" width="14.5703125" bestFit="1" customWidth="1"/>
    <col min="108" max="117" width="15" bestFit="1" customWidth="1"/>
    <col min="118" max="118" width="11.85546875" bestFit="1" customWidth="1"/>
    <col min="119" max="129" width="13.140625" bestFit="1" customWidth="1"/>
    <col min="130" max="130" width="9.7109375" bestFit="1" customWidth="1"/>
    <col min="131" max="131" width="23" bestFit="1" customWidth="1"/>
    <col min="132" max="132" width="17.7109375" bestFit="1" customWidth="1"/>
  </cols>
  <sheetData>
    <row r="1" spans="1:10" x14ac:dyDescent="0.2">
      <c r="A1" t="s">
        <v>29</v>
      </c>
      <c r="B1" s="3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138</v>
      </c>
      <c r="I1" t="s">
        <v>139</v>
      </c>
      <c r="J1" s="3" t="s">
        <v>140</v>
      </c>
    </row>
    <row r="2" spans="1:10" x14ac:dyDescent="0.2">
      <c r="A2" s="12" t="s">
        <v>36</v>
      </c>
      <c r="B2" s="3" t="s">
        <v>37</v>
      </c>
      <c r="C2" s="20">
        <v>10000</v>
      </c>
      <c r="D2" s="20">
        <v>12500</v>
      </c>
      <c r="E2" s="20">
        <v>20</v>
      </c>
      <c r="F2" s="20">
        <v>500</v>
      </c>
      <c r="G2" s="20">
        <v>50</v>
      </c>
      <c r="H2" s="20">
        <v>2500</v>
      </c>
      <c r="I2" s="20">
        <v>550</v>
      </c>
      <c r="J2" s="3" t="s">
        <v>143</v>
      </c>
    </row>
    <row r="3" spans="1:10" x14ac:dyDescent="0.2">
      <c r="A3" s="12" t="s">
        <v>38</v>
      </c>
      <c r="B3" s="3" t="s">
        <v>39</v>
      </c>
      <c r="C3" s="20">
        <v>15000</v>
      </c>
      <c r="D3" s="20">
        <v>18200</v>
      </c>
      <c r="E3" s="20">
        <v>25</v>
      </c>
      <c r="F3" s="20">
        <v>700</v>
      </c>
      <c r="G3" s="20">
        <v>65</v>
      </c>
      <c r="H3" s="20">
        <v>3200</v>
      </c>
      <c r="I3" s="20">
        <v>765</v>
      </c>
      <c r="J3" s="3" t="s">
        <v>144</v>
      </c>
    </row>
    <row r="4" spans="1:10" x14ac:dyDescent="0.2">
      <c r="A4" s="12" t="s">
        <v>40</v>
      </c>
      <c r="B4" s="3" t="s">
        <v>41</v>
      </c>
      <c r="C4" s="20">
        <v>8000</v>
      </c>
      <c r="D4" s="20">
        <v>9500</v>
      </c>
      <c r="E4" s="20">
        <v>15</v>
      </c>
      <c r="F4" s="20">
        <v>350</v>
      </c>
      <c r="G4" s="20">
        <v>30</v>
      </c>
      <c r="H4" s="20">
        <v>1500</v>
      </c>
      <c r="I4" s="20">
        <v>380</v>
      </c>
      <c r="J4" s="3" t="s">
        <v>145</v>
      </c>
    </row>
    <row r="5" spans="1:10" x14ac:dyDescent="0.2">
      <c r="A5" s="12" t="s">
        <v>42</v>
      </c>
      <c r="B5" s="3" t="s">
        <v>43</v>
      </c>
      <c r="C5" s="20">
        <v>20000</v>
      </c>
      <c r="D5" s="20">
        <v>22800</v>
      </c>
      <c r="E5" s="20">
        <v>30</v>
      </c>
      <c r="F5" s="20">
        <v>900</v>
      </c>
      <c r="G5" s="20">
        <v>80</v>
      </c>
      <c r="H5" s="20">
        <v>2800</v>
      </c>
      <c r="I5" s="20">
        <v>980</v>
      </c>
      <c r="J5" s="3" t="s">
        <v>141</v>
      </c>
    </row>
    <row r="6" spans="1:10" x14ac:dyDescent="0.2">
      <c r="A6" s="12" t="s">
        <v>44</v>
      </c>
      <c r="B6" s="3" t="s">
        <v>45</v>
      </c>
      <c r="C6" s="20">
        <v>12000</v>
      </c>
      <c r="D6" s="20">
        <v>14500</v>
      </c>
      <c r="E6" s="20">
        <v>18</v>
      </c>
      <c r="F6" s="20">
        <v>600</v>
      </c>
      <c r="G6" s="20">
        <v>55</v>
      </c>
      <c r="H6" s="20">
        <v>2500</v>
      </c>
      <c r="I6" s="20">
        <v>655</v>
      </c>
      <c r="J6" s="3" t="s">
        <v>142</v>
      </c>
    </row>
    <row r="7" spans="1:10" x14ac:dyDescent="0.2">
      <c r="A7" s="12" t="s">
        <v>46</v>
      </c>
      <c r="B7" s="3" t="s">
        <v>47</v>
      </c>
      <c r="C7" s="20">
        <v>25000</v>
      </c>
      <c r="D7" s="20">
        <v>27500</v>
      </c>
      <c r="E7" s="20">
        <v>35</v>
      </c>
      <c r="F7" s="20">
        <v>1.2</v>
      </c>
      <c r="G7" s="20">
        <v>100</v>
      </c>
      <c r="H7" s="20">
        <v>2500</v>
      </c>
      <c r="I7" s="20">
        <v>101.2</v>
      </c>
      <c r="J7" s="3" t="s">
        <v>143</v>
      </c>
    </row>
    <row r="8" spans="1:10" x14ac:dyDescent="0.2">
      <c r="A8" s="12" t="s">
        <v>48</v>
      </c>
      <c r="B8" s="3" t="s">
        <v>49</v>
      </c>
      <c r="C8" s="20">
        <v>30000</v>
      </c>
      <c r="D8" s="20">
        <v>35000</v>
      </c>
      <c r="E8" s="20">
        <v>40</v>
      </c>
      <c r="F8" s="20">
        <v>1.5</v>
      </c>
      <c r="G8" s="20">
        <v>120</v>
      </c>
      <c r="H8" s="20">
        <v>5000</v>
      </c>
      <c r="I8" s="20">
        <v>121.5</v>
      </c>
      <c r="J8" s="3" t="s">
        <v>144</v>
      </c>
    </row>
    <row r="9" spans="1:10" x14ac:dyDescent="0.2">
      <c r="A9" s="12" t="s">
        <v>50</v>
      </c>
      <c r="B9" s="3" t="s">
        <v>51</v>
      </c>
      <c r="C9" s="20">
        <v>18000</v>
      </c>
      <c r="D9" s="20">
        <v>20500</v>
      </c>
      <c r="E9" s="20">
        <v>28</v>
      </c>
      <c r="F9" s="20">
        <v>800</v>
      </c>
      <c r="G9" s="20">
        <v>70</v>
      </c>
      <c r="H9" s="20">
        <v>2500</v>
      </c>
      <c r="I9" s="20">
        <v>870</v>
      </c>
      <c r="J9" s="3" t="s">
        <v>145</v>
      </c>
    </row>
    <row r="10" spans="1:10" x14ac:dyDescent="0.2">
      <c r="A10" s="12" t="s">
        <v>52</v>
      </c>
      <c r="B10" s="3" t="s">
        <v>53</v>
      </c>
      <c r="C10" s="20">
        <v>22000</v>
      </c>
      <c r="D10" s="20">
        <v>24800</v>
      </c>
      <c r="E10" s="20">
        <v>32</v>
      </c>
      <c r="F10" s="20">
        <v>1</v>
      </c>
      <c r="G10" s="20">
        <v>90</v>
      </c>
      <c r="H10" s="20">
        <v>2800</v>
      </c>
      <c r="I10" s="20">
        <v>91</v>
      </c>
      <c r="J10" s="3" t="s">
        <v>141</v>
      </c>
    </row>
    <row r="11" spans="1:10" x14ac:dyDescent="0.2">
      <c r="A11" s="12" t="s">
        <v>54</v>
      </c>
      <c r="B11" s="3" t="s">
        <v>55</v>
      </c>
      <c r="C11" s="20">
        <v>14000</v>
      </c>
      <c r="D11" s="20">
        <v>16500</v>
      </c>
      <c r="E11" s="20">
        <v>22</v>
      </c>
      <c r="F11" s="20">
        <v>450</v>
      </c>
      <c r="G11" s="20">
        <v>40</v>
      </c>
      <c r="H11" s="20">
        <v>2500</v>
      </c>
      <c r="I11" s="20">
        <v>490</v>
      </c>
      <c r="J11" s="3" t="s">
        <v>142</v>
      </c>
    </row>
    <row r="12" spans="1:10" x14ac:dyDescent="0.2">
      <c r="A12" s="12" t="s">
        <v>56</v>
      </c>
      <c r="B12" s="3" t="s">
        <v>57</v>
      </c>
      <c r="C12" s="20">
        <v>16000</v>
      </c>
      <c r="D12" s="20">
        <v>18200</v>
      </c>
      <c r="E12" s="20">
        <v>27</v>
      </c>
      <c r="F12" s="20">
        <v>700</v>
      </c>
      <c r="G12" s="20">
        <v>60</v>
      </c>
      <c r="H12" s="20">
        <v>2200</v>
      </c>
      <c r="I12" s="20">
        <v>760</v>
      </c>
      <c r="J12" s="3" t="s">
        <v>143</v>
      </c>
    </row>
    <row r="13" spans="1:10" x14ac:dyDescent="0.2">
      <c r="A13" s="12" t="s">
        <v>58</v>
      </c>
      <c r="B13" s="3" t="s">
        <v>59</v>
      </c>
      <c r="C13" s="20">
        <v>11000</v>
      </c>
      <c r="D13" s="20">
        <v>12800</v>
      </c>
      <c r="E13" s="20">
        <v>21</v>
      </c>
      <c r="F13" s="20">
        <v>550</v>
      </c>
      <c r="G13" s="20">
        <v>45</v>
      </c>
      <c r="H13" s="20">
        <v>1800</v>
      </c>
      <c r="I13" s="20">
        <v>595</v>
      </c>
      <c r="J13" s="3" t="s">
        <v>144</v>
      </c>
    </row>
    <row r="14" spans="1:10" x14ac:dyDescent="0.2">
      <c r="A14" s="12" t="s">
        <v>60</v>
      </c>
      <c r="B14" s="3" t="s">
        <v>61</v>
      </c>
      <c r="C14" s="20">
        <v>28000</v>
      </c>
      <c r="D14" s="20">
        <v>30500</v>
      </c>
      <c r="E14" s="20">
        <v>38</v>
      </c>
      <c r="F14" s="20">
        <v>1.2</v>
      </c>
      <c r="G14" s="20">
        <v>110</v>
      </c>
      <c r="H14" s="20">
        <v>2500</v>
      </c>
      <c r="I14" s="20">
        <v>111.2</v>
      </c>
      <c r="J14" s="3" t="s">
        <v>145</v>
      </c>
    </row>
    <row r="15" spans="1:10" x14ac:dyDescent="0.2">
      <c r="A15" s="12" t="s">
        <v>62</v>
      </c>
      <c r="B15" s="3" t="s">
        <v>63</v>
      </c>
      <c r="C15" s="20">
        <v>13000</v>
      </c>
      <c r="D15" s="20">
        <v>15500</v>
      </c>
      <c r="E15" s="20">
        <v>23</v>
      </c>
      <c r="F15" s="20">
        <v>500</v>
      </c>
      <c r="G15" s="20">
        <v>50</v>
      </c>
      <c r="H15" s="20">
        <v>2500</v>
      </c>
      <c r="I15" s="20">
        <v>550</v>
      </c>
      <c r="J15" s="3" t="s">
        <v>141</v>
      </c>
    </row>
    <row r="16" spans="1:10" x14ac:dyDescent="0.2">
      <c r="A16" s="12" t="s">
        <v>64</v>
      </c>
      <c r="B16" s="3" t="s">
        <v>65</v>
      </c>
      <c r="C16" s="20">
        <v>17000</v>
      </c>
      <c r="D16" s="20">
        <v>19200</v>
      </c>
      <c r="E16" s="20">
        <v>29</v>
      </c>
      <c r="F16" s="20">
        <v>750</v>
      </c>
      <c r="G16" s="20">
        <v>65</v>
      </c>
      <c r="H16" s="20">
        <v>2200</v>
      </c>
      <c r="I16" s="20">
        <v>815</v>
      </c>
      <c r="J16" s="3" t="s">
        <v>142</v>
      </c>
    </row>
    <row r="17" spans="1:10" x14ac:dyDescent="0.2">
      <c r="A17" s="12" t="s">
        <v>66</v>
      </c>
      <c r="B17" s="3" t="s">
        <v>67</v>
      </c>
      <c r="C17" s="20">
        <v>19000</v>
      </c>
      <c r="D17" s="20">
        <v>21500</v>
      </c>
      <c r="E17" s="20">
        <v>31</v>
      </c>
      <c r="F17" s="20">
        <v>850</v>
      </c>
      <c r="G17" s="20">
        <v>75</v>
      </c>
      <c r="H17" s="20">
        <v>2500</v>
      </c>
      <c r="I17" s="20">
        <v>925</v>
      </c>
      <c r="J17" s="3" t="s">
        <v>143</v>
      </c>
    </row>
    <row r="18" spans="1:10" x14ac:dyDescent="0.2">
      <c r="A18" s="12" t="s">
        <v>68</v>
      </c>
      <c r="B18" s="3" t="s">
        <v>69</v>
      </c>
      <c r="C18" s="20">
        <v>26000</v>
      </c>
      <c r="D18" s="20">
        <v>28800</v>
      </c>
      <c r="E18" s="20">
        <v>37</v>
      </c>
      <c r="F18" s="20">
        <v>1</v>
      </c>
      <c r="G18" s="20">
        <v>95</v>
      </c>
      <c r="H18" s="20">
        <v>2800</v>
      </c>
      <c r="I18" s="20">
        <v>96</v>
      </c>
      <c r="J18" s="3" t="s">
        <v>144</v>
      </c>
    </row>
    <row r="19" spans="1:10" x14ac:dyDescent="0.2">
      <c r="A19" s="12" t="s">
        <v>70</v>
      </c>
      <c r="B19" s="3" t="s">
        <v>71</v>
      </c>
      <c r="C19" s="20">
        <v>24000</v>
      </c>
      <c r="D19" s="20">
        <v>26500</v>
      </c>
      <c r="E19" s="20">
        <v>35</v>
      </c>
      <c r="F19" s="20">
        <v>900</v>
      </c>
      <c r="G19" s="20">
        <v>80</v>
      </c>
      <c r="H19" s="20">
        <v>2500</v>
      </c>
      <c r="I19" s="20">
        <v>980</v>
      </c>
      <c r="J19" s="3" t="s">
        <v>145</v>
      </c>
    </row>
    <row r="20" spans="1:10" x14ac:dyDescent="0.2">
      <c r="A20" s="12" t="s">
        <v>72</v>
      </c>
      <c r="B20" s="3" t="s">
        <v>73</v>
      </c>
      <c r="C20" s="20">
        <v>21000</v>
      </c>
      <c r="D20" s="20">
        <v>23200</v>
      </c>
      <c r="E20" s="20">
        <v>33</v>
      </c>
      <c r="F20" s="20">
        <v>800</v>
      </c>
      <c r="G20" s="20">
        <v>70</v>
      </c>
      <c r="H20" s="20">
        <v>2200</v>
      </c>
      <c r="I20" s="20">
        <v>870</v>
      </c>
      <c r="J20" s="3" t="s">
        <v>141</v>
      </c>
    </row>
    <row r="21" spans="1:10" x14ac:dyDescent="0.2">
      <c r="A21" s="12" t="s">
        <v>74</v>
      </c>
      <c r="B21" s="3" t="s">
        <v>75</v>
      </c>
      <c r="C21" s="20">
        <v>9000</v>
      </c>
      <c r="D21" s="20">
        <v>10500</v>
      </c>
      <c r="E21" s="20">
        <v>16</v>
      </c>
      <c r="F21" s="20">
        <v>300</v>
      </c>
      <c r="G21" s="20">
        <v>25</v>
      </c>
      <c r="H21" s="20">
        <v>1500</v>
      </c>
      <c r="I21" s="20">
        <v>325</v>
      </c>
      <c r="J21" s="3" t="s">
        <v>142</v>
      </c>
    </row>
    <row r="22" spans="1:10" x14ac:dyDescent="0.2">
      <c r="A22" s="12" t="s">
        <v>76</v>
      </c>
      <c r="B22" s="3" t="s">
        <v>77</v>
      </c>
      <c r="C22" s="20">
        <v>11000</v>
      </c>
      <c r="D22" s="20">
        <v>13500</v>
      </c>
      <c r="E22" s="20">
        <v>19</v>
      </c>
      <c r="F22" s="20">
        <v>400</v>
      </c>
      <c r="G22" s="20">
        <v>45</v>
      </c>
      <c r="H22" s="20">
        <v>2500</v>
      </c>
      <c r="I22" s="20">
        <v>445</v>
      </c>
      <c r="J22" s="3" t="s">
        <v>143</v>
      </c>
    </row>
    <row r="23" spans="1:10" x14ac:dyDescent="0.2">
      <c r="A23" s="12" t="s">
        <v>78</v>
      </c>
      <c r="B23" s="3" t="s">
        <v>79</v>
      </c>
      <c r="C23" s="20">
        <v>14000</v>
      </c>
      <c r="D23" s="20">
        <v>16200</v>
      </c>
      <c r="E23" s="20">
        <v>24</v>
      </c>
      <c r="F23" s="20">
        <v>600</v>
      </c>
      <c r="G23" s="20">
        <v>60</v>
      </c>
      <c r="H23" s="20">
        <v>2200</v>
      </c>
      <c r="I23" s="20">
        <v>660</v>
      </c>
      <c r="J23" s="3" t="s">
        <v>144</v>
      </c>
    </row>
    <row r="24" spans="1:10" x14ac:dyDescent="0.2">
      <c r="A24" s="12" t="s">
        <v>80</v>
      </c>
      <c r="B24" s="3" t="s">
        <v>81</v>
      </c>
      <c r="C24" s="20">
        <v>16000</v>
      </c>
      <c r="D24" s="20">
        <v>18500</v>
      </c>
      <c r="E24" s="20">
        <v>28</v>
      </c>
      <c r="F24" s="20">
        <v>700</v>
      </c>
      <c r="G24" s="20">
        <v>70</v>
      </c>
      <c r="H24" s="20">
        <v>2500</v>
      </c>
      <c r="I24" s="20">
        <v>770</v>
      </c>
      <c r="J24" s="3" t="s">
        <v>145</v>
      </c>
    </row>
    <row r="25" spans="1:10" x14ac:dyDescent="0.2">
      <c r="A25" s="12" t="s">
        <v>82</v>
      </c>
      <c r="B25" s="3" t="s">
        <v>83</v>
      </c>
      <c r="C25" s="20">
        <v>20000</v>
      </c>
      <c r="D25" s="20">
        <v>22800</v>
      </c>
      <c r="E25" s="20">
        <v>32</v>
      </c>
      <c r="F25" s="20">
        <v>900</v>
      </c>
      <c r="G25" s="20">
        <v>85</v>
      </c>
      <c r="H25" s="20">
        <v>2800</v>
      </c>
      <c r="I25" s="20">
        <v>985</v>
      </c>
      <c r="J25" s="3" t="s">
        <v>141</v>
      </c>
    </row>
    <row r="26" spans="1:10" x14ac:dyDescent="0.2">
      <c r="A26" s="12" t="s">
        <v>84</v>
      </c>
      <c r="B26" s="3" t="s">
        <v>85</v>
      </c>
      <c r="C26" s="20">
        <v>25000</v>
      </c>
      <c r="D26" s="20">
        <v>27500</v>
      </c>
      <c r="E26" s="20">
        <v>37</v>
      </c>
      <c r="F26" s="20">
        <v>1.1000000000000001</v>
      </c>
      <c r="G26" s="20">
        <v>110</v>
      </c>
      <c r="H26" s="20">
        <v>2500</v>
      </c>
      <c r="I26" s="20">
        <v>111.1</v>
      </c>
      <c r="J26" s="3" t="s">
        <v>142</v>
      </c>
    </row>
    <row r="27" spans="1:10" x14ac:dyDescent="0.2">
      <c r="A27" s="12" t="s">
        <v>86</v>
      </c>
      <c r="B27" s="3" t="s">
        <v>87</v>
      </c>
      <c r="C27" s="20">
        <v>12000</v>
      </c>
      <c r="D27" s="20">
        <v>14500</v>
      </c>
      <c r="E27" s="20">
        <v>22</v>
      </c>
      <c r="F27" s="20">
        <v>450</v>
      </c>
      <c r="G27" s="20">
        <v>40</v>
      </c>
      <c r="H27" s="20">
        <v>2500</v>
      </c>
      <c r="I27" s="20">
        <v>490</v>
      </c>
      <c r="J27" s="3" t="s">
        <v>143</v>
      </c>
    </row>
    <row r="28" spans="1:10" x14ac:dyDescent="0.2">
      <c r="A28" s="12" t="s">
        <v>88</v>
      </c>
      <c r="B28" s="3" t="s">
        <v>89</v>
      </c>
      <c r="C28" s="20">
        <v>18000</v>
      </c>
      <c r="D28" s="20">
        <v>20200</v>
      </c>
      <c r="E28" s="20">
        <v>27</v>
      </c>
      <c r="F28" s="20">
        <v>700</v>
      </c>
      <c r="G28" s="20">
        <v>65</v>
      </c>
      <c r="H28" s="20">
        <v>2200</v>
      </c>
      <c r="I28" s="20">
        <v>765</v>
      </c>
      <c r="J28" s="3" t="s">
        <v>144</v>
      </c>
    </row>
    <row r="29" spans="1:10" x14ac:dyDescent="0.2">
      <c r="A29" s="12" t="s">
        <v>90</v>
      </c>
      <c r="B29" s="3" t="s">
        <v>91</v>
      </c>
      <c r="C29" s="20">
        <v>23000</v>
      </c>
      <c r="D29" s="20">
        <v>25500</v>
      </c>
      <c r="E29" s="20">
        <v>33</v>
      </c>
      <c r="F29" s="20">
        <v>800</v>
      </c>
      <c r="G29" s="20">
        <v>75</v>
      </c>
      <c r="H29" s="20">
        <v>2500</v>
      </c>
      <c r="I29" s="20">
        <v>875</v>
      </c>
      <c r="J29" s="3" t="s">
        <v>145</v>
      </c>
    </row>
    <row r="30" spans="1:10" x14ac:dyDescent="0.2">
      <c r="A30" s="12" t="s">
        <v>92</v>
      </c>
      <c r="B30" s="3" t="s">
        <v>93</v>
      </c>
      <c r="C30" s="20">
        <v>28000</v>
      </c>
      <c r="D30" s="20">
        <v>30800</v>
      </c>
      <c r="E30" s="20">
        <v>39</v>
      </c>
      <c r="F30" s="20">
        <v>1</v>
      </c>
      <c r="G30" s="20">
        <v>90</v>
      </c>
      <c r="H30" s="20">
        <v>2800</v>
      </c>
      <c r="I30" s="20">
        <v>91</v>
      </c>
      <c r="J30" s="3" t="s">
        <v>141</v>
      </c>
    </row>
    <row r="31" spans="1:10" x14ac:dyDescent="0.2">
      <c r="A31" s="12" t="s">
        <v>94</v>
      </c>
      <c r="B31" s="3" t="s">
        <v>95</v>
      </c>
      <c r="C31" s="20">
        <v>15000</v>
      </c>
      <c r="D31" s="20">
        <v>17500</v>
      </c>
      <c r="E31" s="20">
        <v>25</v>
      </c>
      <c r="F31" s="20">
        <v>550</v>
      </c>
      <c r="G31" s="20">
        <v>50</v>
      </c>
      <c r="H31" s="20">
        <v>2500</v>
      </c>
      <c r="I31" s="20">
        <v>600</v>
      </c>
      <c r="J31" s="3" t="s">
        <v>142</v>
      </c>
    </row>
    <row r="32" spans="1:10" x14ac:dyDescent="0.2">
      <c r="A32" s="12" t="s">
        <v>96</v>
      </c>
      <c r="B32" s="3" t="s">
        <v>97</v>
      </c>
      <c r="C32" s="20">
        <v>19000</v>
      </c>
      <c r="D32" s="20">
        <v>21200</v>
      </c>
      <c r="E32" s="20">
        <v>29</v>
      </c>
      <c r="F32" s="20">
        <v>600</v>
      </c>
      <c r="G32" s="20">
        <v>55</v>
      </c>
      <c r="H32" s="20">
        <v>2200</v>
      </c>
      <c r="I32" s="20">
        <v>655</v>
      </c>
      <c r="J32" s="3" t="s">
        <v>143</v>
      </c>
    </row>
    <row r="33" spans="1:10" x14ac:dyDescent="0.2">
      <c r="A33" s="12" t="s">
        <v>98</v>
      </c>
      <c r="B33" s="3" t="s">
        <v>99</v>
      </c>
      <c r="C33" s="20">
        <v>24000</v>
      </c>
      <c r="D33" s="20">
        <v>26800</v>
      </c>
      <c r="E33" s="20">
        <v>35</v>
      </c>
      <c r="F33" s="20">
        <v>700</v>
      </c>
      <c r="G33" s="20">
        <v>60</v>
      </c>
      <c r="H33" s="20">
        <v>2800</v>
      </c>
      <c r="I33" s="20">
        <v>760</v>
      </c>
      <c r="J33" s="3" t="s">
        <v>144</v>
      </c>
    </row>
    <row r="34" spans="1:10" x14ac:dyDescent="0.2">
      <c r="A34" s="12" t="s">
        <v>100</v>
      </c>
      <c r="B34" s="3" t="s">
        <v>101</v>
      </c>
      <c r="C34" s="20">
        <v>30000</v>
      </c>
      <c r="D34" s="20">
        <v>32500</v>
      </c>
      <c r="E34" s="20">
        <v>40</v>
      </c>
      <c r="F34" s="20">
        <v>800</v>
      </c>
      <c r="G34" s="20">
        <v>65</v>
      </c>
      <c r="H34" s="20">
        <v>2500</v>
      </c>
      <c r="I34" s="20">
        <v>865</v>
      </c>
      <c r="J34" s="3" t="s">
        <v>145</v>
      </c>
    </row>
    <row r="35" spans="1:10" x14ac:dyDescent="0.2">
      <c r="A35" s="12" t="s">
        <v>102</v>
      </c>
      <c r="B35" s="3" t="s">
        <v>103</v>
      </c>
      <c r="C35" s="20">
        <v>10000</v>
      </c>
      <c r="D35" s="20">
        <v>11800</v>
      </c>
      <c r="E35" s="20">
        <v>18</v>
      </c>
      <c r="F35" s="20">
        <v>350</v>
      </c>
      <c r="G35" s="20">
        <v>30</v>
      </c>
      <c r="H35" s="20">
        <v>1800</v>
      </c>
      <c r="I35" s="20">
        <v>380</v>
      </c>
      <c r="J35" s="3" t="s">
        <v>141</v>
      </c>
    </row>
    <row r="36" spans="1:10" x14ac:dyDescent="0.2">
      <c r="A36" s="12" t="s">
        <v>104</v>
      </c>
      <c r="B36" s="3" t="s">
        <v>105</v>
      </c>
      <c r="C36" s="20">
        <v>14000</v>
      </c>
      <c r="D36" s="20">
        <v>15500</v>
      </c>
      <c r="E36" s="20">
        <v>22</v>
      </c>
      <c r="F36" s="20">
        <v>400</v>
      </c>
      <c r="G36" s="20">
        <v>35</v>
      </c>
      <c r="H36" s="20">
        <v>1500</v>
      </c>
      <c r="I36" s="20">
        <v>435</v>
      </c>
      <c r="J36" s="3" t="s">
        <v>142</v>
      </c>
    </row>
    <row r="37" spans="1:10" x14ac:dyDescent="0.2">
      <c r="A37" s="12" t="s">
        <v>74</v>
      </c>
      <c r="B37" s="3" t="s">
        <v>106</v>
      </c>
      <c r="C37" s="20">
        <v>18000</v>
      </c>
      <c r="D37" s="20">
        <v>19800</v>
      </c>
      <c r="E37" s="20">
        <v>27</v>
      </c>
      <c r="F37" s="20">
        <v>450</v>
      </c>
      <c r="G37" s="20">
        <v>40</v>
      </c>
      <c r="H37" s="20">
        <v>1800</v>
      </c>
      <c r="I37" s="20">
        <v>490</v>
      </c>
      <c r="J37" s="3" t="s">
        <v>143</v>
      </c>
    </row>
    <row r="38" spans="1:10" x14ac:dyDescent="0.2">
      <c r="A38" s="12" t="s">
        <v>107</v>
      </c>
      <c r="B38" s="3" t="s">
        <v>108</v>
      </c>
      <c r="C38" s="20">
        <v>22000</v>
      </c>
      <c r="D38" s="20">
        <v>24500</v>
      </c>
      <c r="E38" s="20">
        <v>32</v>
      </c>
      <c r="F38" s="20">
        <v>500</v>
      </c>
      <c r="G38" s="20">
        <v>45</v>
      </c>
      <c r="H38" s="20">
        <v>2500</v>
      </c>
      <c r="I38" s="20">
        <v>545</v>
      </c>
      <c r="J38" s="3" t="s">
        <v>144</v>
      </c>
    </row>
    <row r="39" spans="1:10" x14ac:dyDescent="0.2">
      <c r="A39" s="12" t="s">
        <v>68</v>
      </c>
      <c r="B39" s="3" t="s">
        <v>109</v>
      </c>
      <c r="C39" s="20">
        <v>26000</v>
      </c>
      <c r="D39" s="20">
        <v>28200</v>
      </c>
      <c r="E39" s="20">
        <v>37</v>
      </c>
      <c r="F39" s="20">
        <v>550</v>
      </c>
      <c r="G39" s="20">
        <v>50</v>
      </c>
      <c r="H39" s="20">
        <v>2200</v>
      </c>
      <c r="I39" s="20">
        <v>600</v>
      </c>
      <c r="J39" s="3" t="s">
        <v>145</v>
      </c>
    </row>
    <row r="40" spans="1:10" x14ac:dyDescent="0.2">
      <c r="A40" s="12" t="s">
        <v>110</v>
      </c>
      <c r="B40" s="3" t="s">
        <v>111</v>
      </c>
      <c r="C40" s="20">
        <v>30000</v>
      </c>
      <c r="D40" s="20">
        <v>31500</v>
      </c>
      <c r="E40" s="20">
        <v>40</v>
      </c>
      <c r="F40" s="20">
        <v>600</v>
      </c>
      <c r="G40" s="20">
        <v>55</v>
      </c>
      <c r="H40" s="20">
        <v>1500</v>
      </c>
      <c r="I40" s="20">
        <v>655</v>
      </c>
      <c r="J40" s="3" t="s">
        <v>141</v>
      </c>
    </row>
    <row r="41" spans="1:10" x14ac:dyDescent="0.2">
      <c r="A41" s="12" t="s">
        <v>112</v>
      </c>
      <c r="B41" s="3" t="s">
        <v>113</v>
      </c>
      <c r="C41" s="20">
        <v>15000</v>
      </c>
      <c r="D41" s="20">
        <v>16800</v>
      </c>
      <c r="E41" s="20">
        <v>25</v>
      </c>
      <c r="F41" s="20">
        <v>650</v>
      </c>
      <c r="G41" s="20">
        <v>60</v>
      </c>
      <c r="H41" s="20">
        <v>1800</v>
      </c>
      <c r="I41" s="20">
        <v>710</v>
      </c>
      <c r="J41" s="3" t="s">
        <v>142</v>
      </c>
    </row>
    <row r="42" spans="1:10" x14ac:dyDescent="0.2">
      <c r="A42" s="12" t="s">
        <v>114</v>
      </c>
      <c r="B42" s="3" t="s">
        <v>115</v>
      </c>
      <c r="C42" s="20">
        <v>20000</v>
      </c>
      <c r="D42" s="20">
        <v>21500</v>
      </c>
      <c r="E42" s="20">
        <v>30</v>
      </c>
      <c r="F42" s="20">
        <v>700</v>
      </c>
      <c r="G42" s="20">
        <v>65</v>
      </c>
      <c r="H42" s="20">
        <v>1500</v>
      </c>
      <c r="I42" s="20">
        <v>765</v>
      </c>
      <c r="J42" s="3" t="s">
        <v>143</v>
      </c>
    </row>
    <row r="43" spans="1:10" x14ac:dyDescent="0.2">
      <c r="A43" s="12" t="s">
        <v>116</v>
      </c>
      <c r="B43" s="3" t="s">
        <v>117</v>
      </c>
      <c r="C43" s="20">
        <v>25000</v>
      </c>
      <c r="D43" s="20">
        <v>26800</v>
      </c>
      <c r="E43" s="20">
        <v>35</v>
      </c>
      <c r="F43" s="20">
        <v>750</v>
      </c>
      <c r="G43" s="20">
        <v>70</v>
      </c>
      <c r="H43" s="20">
        <v>1800</v>
      </c>
      <c r="I43" s="20">
        <v>820</v>
      </c>
      <c r="J43" s="3" t="s">
        <v>144</v>
      </c>
    </row>
    <row r="44" spans="1:10" x14ac:dyDescent="0.2">
      <c r="A44" s="12" t="s">
        <v>78</v>
      </c>
      <c r="B44" s="3" t="s">
        <v>118</v>
      </c>
      <c r="C44" s="20">
        <v>30000</v>
      </c>
      <c r="D44" s="20">
        <v>31500</v>
      </c>
      <c r="E44" s="20">
        <v>40</v>
      </c>
      <c r="F44" s="20">
        <v>800</v>
      </c>
      <c r="G44" s="20">
        <v>75</v>
      </c>
      <c r="H44" s="20">
        <v>1500</v>
      </c>
      <c r="I44" s="20">
        <v>875</v>
      </c>
      <c r="J44" s="3" t="s">
        <v>145</v>
      </c>
    </row>
    <row r="45" spans="1:10" x14ac:dyDescent="0.2">
      <c r="A45" s="12" t="s">
        <v>119</v>
      </c>
      <c r="B45" s="3" t="s">
        <v>120</v>
      </c>
      <c r="C45" s="20">
        <v>12000</v>
      </c>
      <c r="D45" s="20">
        <v>13200</v>
      </c>
      <c r="E45" s="20">
        <v>20</v>
      </c>
      <c r="F45" s="20">
        <v>500</v>
      </c>
      <c r="G45" s="20">
        <v>45</v>
      </c>
      <c r="H45" s="20">
        <v>1200</v>
      </c>
      <c r="I45" s="20">
        <v>545</v>
      </c>
      <c r="J45" s="3" t="s">
        <v>141</v>
      </c>
    </row>
    <row r="46" spans="1:10" x14ac:dyDescent="0.2">
      <c r="A46" s="12" t="s">
        <v>121</v>
      </c>
      <c r="B46" s="3" t="s">
        <v>122</v>
      </c>
      <c r="C46" s="20">
        <v>17000</v>
      </c>
      <c r="D46" s="20">
        <v>18500</v>
      </c>
      <c r="E46" s="20">
        <v>25</v>
      </c>
      <c r="F46" s="20">
        <v>550</v>
      </c>
      <c r="G46" s="20">
        <v>50</v>
      </c>
      <c r="H46" s="20">
        <v>1500</v>
      </c>
      <c r="I46" s="20">
        <v>600</v>
      </c>
      <c r="J46" s="3" t="s">
        <v>142</v>
      </c>
    </row>
    <row r="47" spans="1:10" x14ac:dyDescent="0.2">
      <c r="A47" s="12" t="s">
        <v>80</v>
      </c>
      <c r="B47" s="3" t="s">
        <v>123</v>
      </c>
      <c r="C47" s="20">
        <v>22000</v>
      </c>
      <c r="D47" s="20">
        <v>23800</v>
      </c>
      <c r="E47" s="20">
        <v>30</v>
      </c>
      <c r="F47" s="20">
        <v>600</v>
      </c>
      <c r="G47" s="20">
        <v>55</v>
      </c>
      <c r="H47" s="20">
        <v>1800</v>
      </c>
      <c r="I47" s="20">
        <v>655</v>
      </c>
      <c r="J47" s="3" t="s">
        <v>143</v>
      </c>
    </row>
    <row r="48" spans="1:10" x14ac:dyDescent="0.2">
      <c r="A48" s="12" t="s">
        <v>58</v>
      </c>
      <c r="B48" s="3" t="s">
        <v>124</v>
      </c>
      <c r="C48" s="20">
        <v>27000</v>
      </c>
      <c r="D48" s="20">
        <v>28500</v>
      </c>
      <c r="E48" s="20">
        <v>35</v>
      </c>
      <c r="F48" s="20">
        <v>650</v>
      </c>
      <c r="G48" s="20">
        <v>60</v>
      </c>
      <c r="H48" s="20">
        <v>1500</v>
      </c>
      <c r="I48" s="20">
        <v>710</v>
      </c>
      <c r="J48" s="3" t="s">
        <v>144</v>
      </c>
    </row>
    <row r="49" spans="1:10" x14ac:dyDescent="0.2">
      <c r="A49" s="12" t="s">
        <v>92</v>
      </c>
      <c r="B49" s="3" t="s">
        <v>125</v>
      </c>
      <c r="C49" s="20">
        <v>32000</v>
      </c>
      <c r="D49" s="20">
        <v>33500</v>
      </c>
      <c r="E49" s="20">
        <v>40</v>
      </c>
      <c r="F49" s="20">
        <v>700</v>
      </c>
      <c r="G49" s="20">
        <v>65</v>
      </c>
      <c r="H49" s="20">
        <v>1500</v>
      </c>
      <c r="I49" s="20">
        <v>765</v>
      </c>
      <c r="J49" s="3" t="s">
        <v>145</v>
      </c>
    </row>
    <row r="50" spans="1:10" x14ac:dyDescent="0.2">
      <c r="A50" s="12" t="s">
        <v>98</v>
      </c>
      <c r="B50" s="3" t="s">
        <v>126</v>
      </c>
      <c r="C50" s="20">
        <v>15000</v>
      </c>
      <c r="D50" s="20">
        <v>16200</v>
      </c>
      <c r="E50" s="20">
        <v>22</v>
      </c>
      <c r="F50" s="20">
        <v>750</v>
      </c>
      <c r="G50" s="20">
        <v>70</v>
      </c>
      <c r="H50" s="20">
        <v>1200</v>
      </c>
      <c r="I50" s="20">
        <v>820</v>
      </c>
      <c r="J50" s="3" t="s">
        <v>141</v>
      </c>
    </row>
    <row r="51" spans="1:10" x14ac:dyDescent="0.2">
      <c r="A51" s="12" t="s">
        <v>100</v>
      </c>
      <c r="B51" s="3" t="s">
        <v>127</v>
      </c>
      <c r="C51" s="20">
        <v>20000</v>
      </c>
      <c r="D51" s="20">
        <v>21500</v>
      </c>
      <c r="E51" s="20">
        <v>27</v>
      </c>
      <c r="F51" s="20">
        <v>800</v>
      </c>
      <c r="G51" s="20">
        <v>75</v>
      </c>
      <c r="H51" s="20">
        <v>1500</v>
      </c>
      <c r="I51" s="20">
        <v>875</v>
      </c>
      <c r="J51" s="3" t="s">
        <v>142</v>
      </c>
    </row>
    <row r="52" spans="1:10" x14ac:dyDescent="0.2">
      <c r="A52" s="12" t="s">
        <v>104</v>
      </c>
      <c r="B52" s="3" t="s">
        <v>128</v>
      </c>
      <c r="C52" s="20">
        <v>25000</v>
      </c>
      <c r="D52" s="20">
        <v>26800</v>
      </c>
      <c r="E52" s="20">
        <v>32</v>
      </c>
      <c r="F52" s="20">
        <v>850</v>
      </c>
      <c r="G52" s="20">
        <v>80</v>
      </c>
      <c r="H52" s="20">
        <v>1800</v>
      </c>
      <c r="I52" s="20">
        <v>930</v>
      </c>
      <c r="J52" s="3" t="s">
        <v>143</v>
      </c>
    </row>
    <row r="53" spans="1:10" x14ac:dyDescent="0.2">
      <c r="A53" s="12" t="s">
        <v>110</v>
      </c>
      <c r="B53" s="3" t="s">
        <v>129</v>
      </c>
      <c r="C53" s="20">
        <v>30000</v>
      </c>
      <c r="D53" s="20">
        <v>31500</v>
      </c>
      <c r="E53" s="20">
        <v>37</v>
      </c>
      <c r="F53" s="20">
        <v>900</v>
      </c>
      <c r="G53" s="20">
        <v>85</v>
      </c>
      <c r="H53" s="20">
        <v>1500</v>
      </c>
      <c r="I53" s="20">
        <v>985</v>
      </c>
      <c r="J53" s="3" t="s">
        <v>144</v>
      </c>
    </row>
    <row r="54" spans="1:10" x14ac:dyDescent="0.2">
      <c r="A54" s="12" t="s">
        <v>112</v>
      </c>
      <c r="B54" s="3" t="s">
        <v>130</v>
      </c>
      <c r="C54" s="20">
        <v>10000</v>
      </c>
      <c r="D54" s="20">
        <v>11200</v>
      </c>
      <c r="E54" s="20">
        <v>18</v>
      </c>
      <c r="F54" s="20">
        <v>400</v>
      </c>
      <c r="G54" s="20">
        <v>40</v>
      </c>
      <c r="H54" s="20">
        <v>1200</v>
      </c>
      <c r="I54" s="20">
        <v>440</v>
      </c>
      <c r="J54" s="3" t="s">
        <v>145</v>
      </c>
    </row>
    <row r="68" spans="2:4" x14ac:dyDescent="0.2">
      <c r="B68" s="13" t="s">
        <v>131</v>
      </c>
      <c r="C68" t="s">
        <v>146</v>
      </c>
      <c r="D68" t="s">
        <v>147</v>
      </c>
    </row>
    <row r="69" spans="2:4" x14ac:dyDescent="0.2">
      <c r="B69" s="14" t="s">
        <v>145</v>
      </c>
      <c r="C69">
        <v>6801.2</v>
      </c>
      <c r="D69">
        <v>730</v>
      </c>
    </row>
    <row r="70" spans="2:4" x14ac:dyDescent="0.2">
      <c r="B70" s="14" t="s">
        <v>132</v>
      </c>
      <c r="C70">
        <v>6801.2</v>
      </c>
      <c r="D70">
        <v>730</v>
      </c>
    </row>
    <row r="73" spans="2:4" x14ac:dyDescent="0.2">
      <c r="B73" s="13" t="s">
        <v>131</v>
      </c>
      <c r="C73" t="s">
        <v>146</v>
      </c>
      <c r="D73" t="s">
        <v>147</v>
      </c>
    </row>
    <row r="74" spans="2:4" x14ac:dyDescent="0.2">
      <c r="B74" s="14" t="s">
        <v>142</v>
      </c>
      <c r="C74">
        <v>5051.1000000000004</v>
      </c>
      <c r="D74">
        <v>565</v>
      </c>
    </row>
    <row r="75" spans="2:4" x14ac:dyDescent="0.2">
      <c r="B75" s="17" t="s">
        <v>104</v>
      </c>
      <c r="C75">
        <v>400</v>
      </c>
      <c r="D75">
        <v>35</v>
      </c>
    </row>
    <row r="76" spans="2:4" x14ac:dyDescent="0.2">
      <c r="B76" s="17" t="s">
        <v>84</v>
      </c>
      <c r="C76">
        <v>1.1000000000000001</v>
      </c>
      <c r="D76">
        <v>110</v>
      </c>
    </row>
    <row r="77" spans="2:4" x14ac:dyDescent="0.2">
      <c r="B77" s="17" t="s">
        <v>74</v>
      </c>
      <c r="C77">
        <v>300</v>
      </c>
      <c r="D77">
        <v>25</v>
      </c>
    </row>
    <row r="78" spans="2:4" x14ac:dyDescent="0.2">
      <c r="B78" s="17" t="s">
        <v>44</v>
      </c>
      <c r="C78">
        <v>600</v>
      </c>
      <c r="D78">
        <v>55</v>
      </c>
    </row>
    <row r="79" spans="2:4" x14ac:dyDescent="0.2">
      <c r="B79" s="17" t="s">
        <v>94</v>
      </c>
      <c r="C79">
        <v>550</v>
      </c>
      <c r="D79">
        <v>50</v>
      </c>
    </row>
    <row r="80" spans="2:4" x14ac:dyDescent="0.2">
      <c r="B80" s="17" t="s">
        <v>54</v>
      </c>
      <c r="C80">
        <v>450</v>
      </c>
      <c r="D80">
        <v>40</v>
      </c>
    </row>
    <row r="81" spans="2:4" x14ac:dyDescent="0.2">
      <c r="B81" s="17" t="s">
        <v>100</v>
      </c>
      <c r="C81">
        <v>800</v>
      </c>
      <c r="D81">
        <v>75</v>
      </c>
    </row>
    <row r="82" spans="2:4" x14ac:dyDescent="0.2">
      <c r="B82" s="17" t="s">
        <v>121</v>
      </c>
      <c r="C82">
        <v>550</v>
      </c>
      <c r="D82">
        <v>50</v>
      </c>
    </row>
    <row r="83" spans="2:4" x14ac:dyDescent="0.2">
      <c r="B83" s="17" t="s">
        <v>64</v>
      </c>
      <c r="C83">
        <v>750</v>
      </c>
      <c r="D83">
        <v>65</v>
      </c>
    </row>
    <row r="84" spans="2:4" x14ac:dyDescent="0.2">
      <c r="B84" s="17" t="s">
        <v>112</v>
      </c>
      <c r="C84">
        <v>650</v>
      </c>
      <c r="D84">
        <v>60</v>
      </c>
    </row>
    <row r="85" spans="2:4" x14ac:dyDescent="0.2">
      <c r="B85" s="14" t="s">
        <v>141</v>
      </c>
      <c r="C85">
        <v>5302</v>
      </c>
      <c r="D85">
        <v>665</v>
      </c>
    </row>
    <row r="86" spans="2:4" x14ac:dyDescent="0.2">
      <c r="B86" s="17" t="s">
        <v>52</v>
      </c>
      <c r="C86">
        <v>1</v>
      </c>
      <c r="D86">
        <v>90</v>
      </c>
    </row>
    <row r="87" spans="2:4" x14ac:dyDescent="0.2">
      <c r="B87" s="17" t="s">
        <v>98</v>
      </c>
      <c r="C87">
        <v>750</v>
      </c>
      <c r="D87">
        <v>70</v>
      </c>
    </row>
    <row r="88" spans="2:4" x14ac:dyDescent="0.2">
      <c r="B88" s="17" t="s">
        <v>42</v>
      </c>
      <c r="C88">
        <v>900</v>
      </c>
      <c r="D88">
        <v>80</v>
      </c>
    </row>
    <row r="89" spans="2:4" x14ac:dyDescent="0.2">
      <c r="B89" s="17" t="s">
        <v>110</v>
      </c>
      <c r="C89">
        <v>600</v>
      </c>
      <c r="D89">
        <v>55</v>
      </c>
    </row>
    <row r="90" spans="2:4" x14ac:dyDescent="0.2">
      <c r="B90" s="17" t="s">
        <v>119</v>
      </c>
      <c r="C90">
        <v>500</v>
      </c>
      <c r="D90">
        <v>45</v>
      </c>
    </row>
    <row r="91" spans="2:4" x14ac:dyDescent="0.2">
      <c r="B91" s="17" t="s">
        <v>72</v>
      </c>
      <c r="C91">
        <v>800</v>
      </c>
      <c r="D91">
        <v>70</v>
      </c>
    </row>
    <row r="92" spans="2:4" x14ac:dyDescent="0.2">
      <c r="B92" s="17" t="s">
        <v>82</v>
      </c>
      <c r="C92">
        <v>900</v>
      </c>
      <c r="D92">
        <v>85</v>
      </c>
    </row>
    <row r="93" spans="2:4" x14ac:dyDescent="0.2">
      <c r="B93" s="17" t="s">
        <v>62</v>
      </c>
      <c r="C93">
        <v>500</v>
      </c>
      <c r="D93">
        <v>50</v>
      </c>
    </row>
    <row r="94" spans="2:4" x14ac:dyDescent="0.2">
      <c r="B94" s="17" t="s">
        <v>102</v>
      </c>
      <c r="C94">
        <v>350</v>
      </c>
      <c r="D94">
        <v>30</v>
      </c>
    </row>
    <row r="95" spans="2:4" x14ac:dyDescent="0.2">
      <c r="B95" s="17" t="s">
        <v>92</v>
      </c>
      <c r="C95">
        <v>1</v>
      </c>
      <c r="D95">
        <v>90</v>
      </c>
    </row>
    <row r="96" spans="2:4" x14ac:dyDescent="0.2">
      <c r="B96" s="14" t="s">
        <v>143</v>
      </c>
      <c r="C96">
        <v>6101.2</v>
      </c>
      <c r="D96">
        <v>665</v>
      </c>
    </row>
    <row r="97" spans="2:4" x14ac:dyDescent="0.2">
      <c r="B97" s="17" t="s">
        <v>46</v>
      </c>
      <c r="C97">
        <v>1.2</v>
      </c>
      <c r="D97">
        <v>100</v>
      </c>
    </row>
    <row r="98" spans="2:4" x14ac:dyDescent="0.2">
      <c r="B98" s="17" t="s">
        <v>76</v>
      </c>
      <c r="C98">
        <v>400</v>
      </c>
      <c r="D98">
        <v>45</v>
      </c>
    </row>
    <row r="99" spans="2:4" x14ac:dyDescent="0.2">
      <c r="B99" s="17" t="s">
        <v>104</v>
      </c>
      <c r="C99">
        <v>850</v>
      </c>
      <c r="D99">
        <v>80</v>
      </c>
    </row>
    <row r="100" spans="2:4" x14ac:dyDescent="0.2">
      <c r="B100" s="17" t="s">
        <v>66</v>
      </c>
      <c r="C100">
        <v>850</v>
      </c>
      <c r="D100">
        <v>75</v>
      </c>
    </row>
    <row r="101" spans="2:4" x14ac:dyDescent="0.2">
      <c r="B101" s="17" t="s">
        <v>36</v>
      </c>
      <c r="C101">
        <v>500</v>
      </c>
      <c r="D101">
        <v>50</v>
      </c>
    </row>
    <row r="102" spans="2:4" x14ac:dyDescent="0.2">
      <c r="B102" s="17" t="s">
        <v>74</v>
      </c>
      <c r="C102">
        <v>450</v>
      </c>
      <c r="D102">
        <v>40</v>
      </c>
    </row>
    <row r="103" spans="2:4" x14ac:dyDescent="0.2">
      <c r="B103" s="17" t="s">
        <v>56</v>
      </c>
      <c r="C103">
        <v>700</v>
      </c>
      <c r="D103">
        <v>60</v>
      </c>
    </row>
    <row r="104" spans="2:4" x14ac:dyDescent="0.2">
      <c r="B104" s="17" t="s">
        <v>96</v>
      </c>
      <c r="C104">
        <v>600</v>
      </c>
      <c r="D104">
        <v>55</v>
      </c>
    </row>
    <row r="105" spans="2:4" x14ac:dyDescent="0.2">
      <c r="B105" s="17" t="s">
        <v>86</v>
      </c>
      <c r="C105">
        <v>450</v>
      </c>
      <c r="D105">
        <v>40</v>
      </c>
    </row>
    <row r="106" spans="2:4" x14ac:dyDescent="0.2">
      <c r="B106" s="17" t="s">
        <v>114</v>
      </c>
      <c r="C106">
        <v>700</v>
      </c>
      <c r="D106">
        <v>65</v>
      </c>
    </row>
    <row r="107" spans="2:4" x14ac:dyDescent="0.2">
      <c r="B107" s="17" t="s">
        <v>80</v>
      </c>
      <c r="C107">
        <v>600</v>
      </c>
      <c r="D107">
        <v>55</v>
      </c>
    </row>
    <row r="108" spans="2:4" x14ac:dyDescent="0.2">
      <c r="B108" s="14" t="s">
        <v>144</v>
      </c>
      <c r="C108">
        <v>6052.5</v>
      </c>
      <c r="D108">
        <v>770</v>
      </c>
    </row>
    <row r="109" spans="2:4" x14ac:dyDescent="0.2">
      <c r="B109" s="17" t="s">
        <v>107</v>
      </c>
      <c r="C109">
        <v>500</v>
      </c>
      <c r="D109">
        <v>45</v>
      </c>
    </row>
    <row r="110" spans="2:4" x14ac:dyDescent="0.2">
      <c r="B110" s="17" t="s">
        <v>116</v>
      </c>
      <c r="C110">
        <v>750</v>
      </c>
      <c r="D110">
        <v>70</v>
      </c>
    </row>
    <row r="111" spans="2:4" x14ac:dyDescent="0.2">
      <c r="B111" s="17" t="s">
        <v>88</v>
      </c>
      <c r="C111">
        <v>700</v>
      </c>
      <c r="D111">
        <v>65</v>
      </c>
    </row>
    <row r="112" spans="2:4" x14ac:dyDescent="0.2">
      <c r="B112" s="17" t="s">
        <v>98</v>
      </c>
      <c r="C112">
        <v>700</v>
      </c>
      <c r="D112">
        <v>60</v>
      </c>
    </row>
    <row r="113" spans="2:4" x14ac:dyDescent="0.2">
      <c r="B113" s="17" t="s">
        <v>110</v>
      </c>
      <c r="C113">
        <v>900</v>
      </c>
      <c r="D113">
        <v>85</v>
      </c>
    </row>
    <row r="114" spans="2:4" x14ac:dyDescent="0.2">
      <c r="B114" s="17" t="s">
        <v>58</v>
      </c>
      <c r="C114">
        <v>1200</v>
      </c>
      <c r="D114">
        <v>105</v>
      </c>
    </row>
    <row r="115" spans="2:4" x14ac:dyDescent="0.2">
      <c r="B115" s="17" t="s">
        <v>48</v>
      </c>
      <c r="C115">
        <v>1.5</v>
      </c>
      <c r="D115">
        <v>120</v>
      </c>
    </row>
    <row r="116" spans="2:4" x14ac:dyDescent="0.2">
      <c r="B116" s="17" t="s">
        <v>38</v>
      </c>
      <c r="C116">
        <v>700</v>
      </c>
      <c r="D116">
        <v>65</v>
      </c>
    </row>
    <row r="117" spans="2:4" x14ac:dyDescent="0.2">
      <c r="B117" s="17" t="s">
        <v>78</v>
      </c>
      <c r="C117">
        <v>600</v>
      </c>
      <c r="D117">
        <v>60</v>
      </c>
    </row>
    <row r="118" spans="2:4" x14ac:dyDescent="0.2">
      <c r="B118" s="17" t="s">
        <v>68</v>
      </c>
      <c r="C118">
        <v>1</v>
      </c>
      <c r="D118">
        <v>95</v>
      </c>
    </row>
    <row r="119" spans="2:4" x14ac:dyDescent="0.2">
      <c r="B119" s="14" t="s">
        <v>145</v>
      </c>
      <c r="C119">
        <v>6801.2</v>
      </c>
      <c r="D119">
        <v>730</v>
      </c>
    </row>
    <row r="120" spans="2:4" x14ac:dyDescent="0.2">
      <c r="B120" s="17" t="s">
        <v>60</v>
      </c>
      <c r="C120">
        <v>1.2</v>
      </c>
      <c r="D120">
        <v>110</v>
      </c>
    </row>
    <row r="121" spans="2:4" x14ac:dyDescent="0.2">
      <c r="B121" s="17" t="s">
        <v>90</v>
      </c>
      <c r="C121">
        <v>800</v>
      </c>
      <c r="D121">
        <v>75</v>
      </c>
    </row>
    <row r="122" spans="2:4" x14ac:dyDescent="0.2">
      <c r="B122" s="17" t="s">
        <v>50</v>
      </c>
      <c r="C122">
        <v>800</v>
      </c>
      <c r="D122">
        <v>70</v>
      </c>
    </row>
    <row r="123" spans="2:4" x14ac:dyDescent="0.2">
      <c r="B123" s="17" t="s">
        <v>70</v>
      </c>
      <c r="C123">
        <v>900</v>
      </c>
      <c r="D123">
        <v>80</v>
      </c>
    </row>
    <row r="124" spans="2:4" x14ac:dyDescent="0.2">
      <c r="B124" s="17" t="s">
        <v>40</v>
      </c>
      <c r="C124">
        <v>350</v>
      </c>
      <c r="D124">
        <v>30</v>
      </c>
    </row>
    <row r="125" spans="2:4" x14ac:dyDescent="0.2">
      <c r="B125" s="17" t="s">
        <v>100</v>
      </c>
      <c r="C125">
        <v>800</v>
      </c>
      <c r="D125">
        <v>65</v>
      </c>
    </row>
    <row r="126" spans="2:4" x14ac:dyDescent="0.2">
      <c r="B126" s="17" t="s">
        <v>112</v>
      </c>
      <c r="C126">
        <v>400</v>
      </c>
      <c r="D126">
        <v>40</v>
      </c>
    </row>
    <row r="127" spans="2:4" x14ac:dyDescent="0.2">
      <c r="B127" s="17" t="s">
        <v>78</v>
      </c>
      <c r="C127">
        <v>800</v>
      </c>
      <c r="D127">
        <v>75</v>
      </c>
    </row>
    <row r="128" spans="2:4" x14ac:dyDescent="0.2">
      <c r="B128" s="17" t="s">
        <v>92</v>
      </c>
      <c r="C128">
        <v>700</v>
      </c>
      <c r="D128">
        <v>65</v>
      </c>
    </row>
    <row r="129" spans="2:4" x14ac:dyDescent="0.2">
      <c r="B129" s="17" t="s">
        <v>68</v>
      </c>
      <c r="C129">
        <v>550</v>
      </c>
      <c r="D129">
        <v>50</v>
      </c>
    </row>
    <row r="130" spans="2:4" x14ac:dyDescent="0.2">
      <c r="B130" s="17" t="s">
        <v>80</v>
      </c>
      <c r="C130">
        <v>700</v>
      </c>
      <c r="D130">
        <v>70</v>
      </c>
    </row>
    <row r="131" spans="2:4" x14ac:dyDescent="0.2">
      <c r="B131" s="14" t="s">
        <v>132</v>
      </c>
      <c r="C131">
        <v>29308.000000000004</v>
      </c>
      <c r="D131">
        <v>3395</v>
      </c>
    </row>
  </sheetData>
  <pageMargins left="0.7" right="0.7" top="0.75" bottom="0.75" header="0.3" footer="0.3"/>
  <pageSetup paperSize="9" scale="83" orientation="portrait" horizontalDpi="0" verticalDpi="0" r:id="rId3"/>
  <headerFooter differentOddEven="1" differentFirst="1">
    <oddHeader>&amp;L&amp;D&amp;Cgrafico riassuntivo</oddHeader>
    <evenHeader>&amp;L&amp;D&amp;Cdati filtrati</evenHeader>
    <firstHeader>&amp;L&amp;D&amp;Cdati ufficiali</first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Vendite</vt:lpstr>
      <vt:lpstr>Performances</vt:lpstr>
      <vt:lpstr>Social Media</vt:lpstr>
      <vt:lpstr>contunua esercizio 5</vt:lpstr>
      <vt:lpstr>'contunua esercizio 5'!Area_stampa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giuseppe massaro</cp:lastModifiedBy>
  <cp:lastPrinted>2025-09-12T15:50:07Z</cp:lastPrinted>
  <dcterms:created xsi:type="dcterms:W3CDTF">2015-10-05T16:23:47Z</dcterms:created>
  <dcterms:modified xsi:type="dcterms:W3CDTF">2025-09-15T10:00:52Z</dcterms:modified>
</cp:coreProperties>
</file>