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5B23F41C-8768-43F7-904F-8D3E73E05068}" xr6:coauthVersionLast="47" xr6:coauthVersionMax="47" xr10:uidLastSave="{00000000-0000-0000-0000-000000000000}"/>
  <bookViews>
    <workbookView xWindow="4230" yWindow="975" windowWidth="23295" windowHeight="13455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F7" i="3" l="1"/>
  <c r="F6" i="3"/>
  <c r="F5" i="3"/>
  <c r="F4" i="3"/>
  <c r="F2" i="3"/>
  <c r="F3" i="3"/>
  <c r="C2" i="2"/>
  <c r="C3" i="2"/>
  <c r="C4" i="2"/>
  <c r="C5" i="2"/>
  <c r="C6" i="2"/>
  <c r="C7" i="2"/>
  <c r="C8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<sst xmlns="http://schemas.openxmlformats.org/spreadsheetml/2006/main" count="801" uniqueCount="573">
  <si>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</si>
  <si>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</si>
  <si>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</si>
  <si>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</si>
  <si>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</si>
  <si>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</si>
  <si>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</si>
  <si>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</si>
  <si>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</si>
  <si>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</si>
  <si>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</si>
  <si>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</si>
  <si>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</si>
  <si>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</si>
  <si>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</si>
  <si>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</si>
  <si>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</si>
  <si>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</si>
  <si>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</si>
  <si>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</si>
  <si>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</si>
  <si>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</si>
  <si>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</si>
  <si>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</si>
  <si>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</si>
  <si>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</si>
  <si>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</si>
  <si>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</si>
  <si>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</si>
  <si>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</si>
  <si>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</si>
  <si>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</si>
  <si>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</si>
  <si>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</si>
  <si>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</si>
  <si>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</si>
  <si>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</si>
  <si>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</si>
  <si>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</si>
  <si>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</si>
  <si>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</si>
  <si>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</si>
  <si>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</si>
  <si>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</si>
  <si>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</si>
  <si>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</si>
  <si>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</si>
  <si>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</si>
  <si>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</si>
  <si>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</si>
  <si>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</si>
  <si>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</si>
  <si>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</si>
  <si>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</si>
  <si>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</si>
  <si>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</si>
  <si>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</si>
  <si>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</si>
  <si>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</si>
  <si>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</si>
  <si>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</si>
  <si>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</si>
  <si>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</si>
  <si>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</si>
  <si>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</si>
  <si>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</si>
  <si>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</si>
  <si>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</si>
  <si>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</si>
  <si>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</si>
  <si>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</si>
  <si>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</si>
  <si>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</si>
  <si>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</si>
  <si>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</si>
  <si>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</si>
  <si>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</si>
  <si>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</si>
  <si>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</si>
  <si>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</si>
  <si>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</si>
  <si>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</si>
  <si>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</si>
  <si>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</si>
  <si>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</si>
  <si>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</si>
  <si>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</si>
  <si>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</si>
  <si>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</si>
  <si>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</si>
  <si>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</si>
  <si>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</si>
  <si>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</si>
  <si>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</si>
  <si>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</si>
  <si>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</si>
  <si>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</si>
  <si>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</si>
  <si>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</si>
  <si>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</si>
  <si>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</si>
  <si>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</si>
  <si>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</si>
  <si>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</si>
  <si>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</si>
  <si>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</si>
  <si>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</si>
  <si>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</si>
  <si>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</si>
  <si>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</si>
  <si>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</si>
  <si>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</si>
  <si>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</si>
  <si>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</si>
  <si>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</si>
  <si>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</si>
  <si>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</si>
  <si>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</si>
  <si>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</si>
  <si>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</si>
  <si>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</si>
  <si>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</si>
  <si>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</si>
  <si>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</si>
  <si>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</si>
  <si>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</si>
  <si>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</si>
  <si>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</si>
  <si>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</si>
  <si>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</si>
  <si>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</si>
  <si>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</si>
  <si>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</si>
  <si>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</si>
  <si>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</si>
  <si>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</si>
  <si>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</si>
  <si>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</si>
  <si>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</si>
  <si>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</si>
  <si>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</si>
  <si>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</si>
  <si>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</si>
  <si>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</si>
  <si>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</si>
  <si>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</si>
  <si>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</si>
  <si>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</si>
  <si>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</si>
  <si>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</si>
  <si>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</si>
  <si>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</si>
  <si>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</si>
  <si>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</si>
  <si>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</si>
  <si>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</si>
  <si>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</si>
  <si>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</si>
  <si>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</si>
  <si>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</si>
  <si>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</si>
  <si>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</si>
  <si>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</si>
  <si>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</si>
  <si>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</si>
  <si>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</si>
  <si>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</si>
  <si>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</si>
  <si>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</si>
  <si>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</si>
  <si>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</si>
  <si>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</si>
  <si>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</si>
  <si>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</si>
  <si>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</si>
  <si>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</si>
  <si>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</si>
  <si>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</si>
  <si>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</si>
  <si>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</si>
  <si>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</si>
  <si>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</si>
  <si>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</si>
  <si>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</si>
  <si>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</si>
  <si>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</si>
  <si>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</si>
  <si>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</si>
  <si>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</si>
  <si>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</si>
  <si>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</si>
  <si>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</si>
  <si>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</si>
  <si>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</si>
  <si>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</si>
  <si>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</si>
  <si>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</si>
  <si>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</si>
  <si>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</si>
  <si>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</si>
  <si>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</si>
  <si>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</si>
  <si>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</si>
  <si>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</si>
  <si>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</si>
  <si>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</si>
  <si>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</si>
  <si>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</si>
  <si>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</si>
  <si>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</si>
  <si>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</si>
  <si>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</si>
  <si>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</si>
  <si>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</si>
  <si>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</si>
  <si>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</si>
  <si>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</si>
  <si>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</si>
  <si>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</si>
  <si>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</si>
  <si>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</si>
  <si>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</si>
  <si>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</si>
  <si>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</si>
  <si>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</si>
  <si>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</si>
  <si>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</si>
  <si>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</si>
  <si>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</si>
  <si>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</si>
  <si>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</si>
  <si>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</si>
  <si>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</si>
  <si>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</si>
  <si>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</si>
  <si>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</si>
  <si>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</si>
  <si>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</si>
  <si>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</si>
  <si>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</si>
  <si>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</si>
  <si>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</si>
  <si>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</si>
  <si>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</si>
  <si>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</si>
  <si>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</si>
  <si>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</si>
  <si>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</si>
  <si>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</si>
  <si>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</si>
  <si>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</si>
  <si>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</si>
  <si>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</si>
  <si>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</si>
  <si>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</si>
  <si>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</si>
  <si>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</si>
  <si>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</si>
  <si>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</si>
  <si>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</si>
  <si>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</si>
  <si>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</si>
  <si>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</si>
  <si>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</si>
  <si>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</si>
  <si>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</si>
  <si>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</si>
  <si>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</si>
  <si>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</si>
  <si>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</si>
  <si>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</si>
  <si>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</si>
  <si>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</si>
  <si>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</si>
  <si>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</si>
  <si>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</si>
  <si>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</si>
  <si>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</si>
  <si>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</si>
  <si>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</si>
  <si>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</si>
  <si>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</si>
  <si>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</si>
  <si>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</si>
  <si>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</si>
  <si>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</si>
  <si>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</si>
  <si>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</si>
  <si>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</si>
  <si>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</si>
  <si>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</si>
  <si>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</si>
  <si>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</si>
  <si>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</si>
  <si>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</si>
  <si>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</si>
  <si>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</si>
  <si>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</si>
  <si>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</si>
  <si>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</si>
  <si>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</si>
  <si>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</si>
  <si>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</si>
  <si>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</si>
  <si>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</si>
  <si>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</si>
  <si>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</si>
  <si>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</si>
  <si>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</si>
  <si>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</si>
  <si>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</si>
  <si>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</si>
  <si>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</si>
  <si>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</si>
  <si>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</si>
  <si>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</si>
  <si>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</si>
  <si>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</si>
  <si>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</si>
  <si>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</si>
  <si>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</si>
  <si>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</si>
  <si>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</si>
  <si>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</si>
  <si>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</si>
  <si>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</si>
  <si>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</si>
  <si>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</si>
  <si>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</si>
  <si>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</si>
  <si>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</si>
  <si>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</si>
  <si>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</si>
  <si>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</si>
  <si>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</si>
  <si>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</si>
  <si>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</si>
  <si>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</si>
  <si>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</si>
  <si>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</si>
  <si>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</si>
  <si>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</si>
  <si>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</si>
  <si>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</si>
  <si>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</si>
  <si>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</si>
  <si>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</si>
  <si>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</si>
  <si>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</si>
  <si>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</si>
  <si>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</si>
  <si>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</si>
  <si>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</si>
  <si>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</si>
  <si>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</si>
  <si>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</si>
  <si>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</si>
  <si>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</si>
  <si>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</si>
  <si>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</si>
  <si>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</si>
  <si>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</si>
  <si>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</si>
  <si>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</si>
  <si>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</si>
  <si>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</si>
  <si>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</si>
  <si>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</si>
  <si>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</si>
  <si>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</si>
  <si>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</si>
  <si>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</si>
  <si>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</si>
  <si>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</si>
  <si>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</si>
  <si>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</si>
  <si>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</si>
  <si>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</si>
  <si>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</si>
  <si>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</si>
  <si>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</si>
  <si>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</si>
  <si>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</si>
  <si>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</si>
  <si>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</si>
  <si>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</si>
  <si>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</si>
  <si>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</si>
  <si>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</si>
  <si>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</si>
  <si>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</si>
  <si>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</si>
  <si>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</si>
  <si>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</si>
  <si>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</si>
  <si>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</si>
  <si>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</si>
  <si>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</si>
  <si>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</si>
  <si>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</si>
  <si>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</si>
  <si>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</si>
  <si>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</si>
  <si>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</si>
  <si>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</si>
  <si>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</si>
  <si>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</si>
  <si>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</si>
  <si>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</si>
  <si>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</si>
  <si>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</si>
  <si>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</si>
  <si>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</si>
  <si>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</si>
  <si>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</si>
  <si>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</si>
  <si>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</si>
  <si>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</si>
  <si>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</si>
  <si>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</si>
  <si>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</si>
  <si>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</si>
  <si>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</si>
  <si>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</si>
  <si>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</si>
  <si>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</si>
  <si>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</si>
  <si>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</si>
  <si>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</si>
  <si>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</si>
  <si>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</si>
  <si>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</si>
  <si>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</si>
  <si>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</si>
  <si>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</si>
  <si>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</si>
  <si>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</si>
  <si>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</si>
  <si>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</si>
  <si>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</si>
  <si>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</si>
  <si>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</si>
  <si>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</si>
  <si>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</si>
  <si>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</si>
  <si>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</si>
  <si>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</si>
  <si>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</si>
  <si>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</si>
  <si>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</si>
  <si>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</si>
  <si>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</si>
  <si>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</si>
  <si>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</si>
  <si>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</si>
  <si>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</si>
  <si>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</si>
  <si>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</si>
  <si>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</si>
  <si>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</si>
  <si>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</si>
  <si>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</si>
  <si>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</si>
  <si>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</si>
  <si>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</si>
  <si>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</si>
  <si>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</si>
  <si>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</si>
  <si>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</si>
  <si>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</si>
  <si>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</si>
  <si>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</si>
  <si>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</si>
  <si>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</si>
  <si>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</si>
  <si>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</si>
  <si>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</si>
  <si>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</si>
  <si>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</si>
  <si>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</si>
  <si>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</si>
  <si>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</si>
  <si>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</si>
  <si>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</si>
  <si>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</si>
  <si>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</si>
  <si>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</si>
  <si>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</si>
  <si>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</si>
  <si>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</si>
  <si>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</si>
  <si>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</si>
  <si>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</si>
  <si>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</si>
  <si>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</si>
  <si>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</si>
  <si>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</si>
  <si>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</si>
  <si>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</si>
  <si>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</si>
  <si>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</si>
  <si>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</si>
  <si>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</si>
  <si>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</si>
  <si>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</si>
  <si>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</si>
  <si>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</si>
  <si>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</si>
  <si>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</si>
  <si>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</si>
  <si>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</si>
  <si>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</si>
  <si>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</si>
  <si>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</si>
  <si>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</si>
  <si>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</si>
  <si>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</si>
  <si>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</si>
  <si>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</si>
  <si>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</si>
  <si>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</si>
  <si>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</si>
  <si>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</si>
  <si>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</si>
  <si>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</si>
  <si>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</si>
  <si>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</si>
  <si>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</si>
  <si>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</si>
  <si>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</si>
  <si>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</si>
  <si>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</si>
  <si>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</si>
  <si>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</si>
  <si>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</si>
  <si>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</si>
  <si>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</si>
  <si>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</si>
  <si>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</si>
  <si>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</si>
  <si>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</si>
  <si>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</si>
  <si>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</si>
  <si>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</si>
  <si>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</si>
  <si>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</si>
  <si>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</si>
  <si>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</si>
  <si>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</si>
  <si>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</si>
  <si>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</si>
  <si>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</si>
  <si>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</si>
  <si>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</si>
  <si>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</si>
  <si>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</si>
  <si>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</si>
  <si>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</si>
  <si>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</si>
  <si>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</si>
  <si>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</si>
  <si>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</si>
  <si>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</si>
  <si>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</si>
  <si>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</si>
  <si>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</si>
  <si>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</si>
  <si>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</si>
  <si>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</si>
  <si>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rspiro</t>
  </si>
  <si>
    <t>sufficiente</t>
  </si>
  <si>
    <t>discreto</t>
  </si>
  <si>
    <t>buono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</si>
</sst>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8" fillId="0" borderId="0" xfId="0" applyFont="1"/>
  </cellXfs>
  <cellStyles count="1">
    <cellStyle name="Normale" xfId="0" builtinId="0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8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9DCD7CF3-85E4-46D0-B4F1-D2BE11629D1E}" name="Colonna1" dataDxfId="0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E2" sqref="E2:E337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14.5703125" bestFit="1" customWidth="1"/>
    <col min="5" max="5" width="91.42578125" bestFit="1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2"/>
      <c r="E1" s="1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5">
        <f>C2*20/100</f>
        <v>56200</v>
      </c>
      <c r="E2" s="4" t="str">
        <f>_xlfn.CONCAT(A2,B2)</f>
        <v>MON.SVGA 0,28 14" AOC 4VLR1024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5">
        <f t="shared" ref="D3:D66" si="0">C3*20/100</f>
        <v>64600</v>
      </c>
      <c r="E3" s="4" t="str">
        <f t="shared" ref="E3:E66" si="1">_xlfn.CONCAT(A3,B3)</f>
        <v>MON.SVGA 0,28 15" AOC 5VLR1280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5">
        <f t="shared" si="0"/>
        <v>68800</v>
      </c>
      <c r="E4" s="4" t="str">
        <f t="shared" si="1"/>
        <v>MON.SVGA 0,28 15" AOC 5NLR OSD1280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5">
        <f t="shared" si="0"/>
        <v>72200</v>
      </c>
      <c r="E5" s="4" t="str">
        <f t="shared" si="1"/>
        <v>MON.SVGA 0,28 15" AOC 5GLR+ OSD1280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4" t="str">
        <f t="shared" si="1"/>
        <v>MON. 15" 0.23 CM500ET HITACHI1152x870,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4" t="str">
        <f t="shared" si="1"/>
        <v>MON. 15" 0.28 A500 NEC1280x1024,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4" t="str">
        <f t="shared" si="1"/>
        <v>MON.SVGA 0,28 17" AOC 7VLR1280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4" t="str">
        <f t="shared" si="1"/>
        <v>MON. 15" 0.25 E500 NEC, Croma Clear1280x1024,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4" t="str">
        <f t="shared" si="1"/>
        <v>MON.SVGA 0,26 17" AOC 7GLR OSD1280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4" t="str">
        <f t="shared" si="1"/>
        <v>MON. 17" 0.28 A700 NEC1280x1024,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4" t="str">
        <f t="shared" si="1"/>
        <v xml:space="preserve">MON. 17" 0.21 CM630ET HITACHI1280x1024,80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4" t="str">
        <f t="shared" si="1"/>
        <v>MON. 17" 0.25 P750 NEC, Croma Clear1600x1280,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4" t="str">
        <f t="shared" si="1"/>
        <v xml:space="preserve">MON. 19" 0.22 CM751ET HITACHI1600x1200,75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4" t="str">
        <f t="shared" si="1"/>
        <v xml:space="preserve">MON. 21" 0.21 CM802ETM HITACHI1600x1280,75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5">
        <f t="shared" si="0"/>
        <v>0</v>
      </c>
      <c r="E16" s="4" t="str">
        <f t="shared" si="1"/>
        <v>MONITOR  LCD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4" t="str">
        <f t="shared" si="1"/>
        <v>MON. 14" LCD 0.28 LCD400V NEC1024x768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4" t="str">
        <f t="shared" si="1"/>
        <v>MON. 20" LCD 0.31 LCD2000sf NEC1280X1024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5">
        <f t="shared" si="0"/>
        <v>0</v>
      </c>
      <c r="E19" s="4" t="str">
        <f t="shared" si="1"/>
        <v>SCHEDE MADRI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4" t="str">
        <f t="shared" si="1"/>
        <v>M/B ASUS SP97-V SVGA SHARE MEMORYPCI/ISA/Media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4" t="str">
        <f t="shared" si="1"/>
        <v>M/B ASUS TXP4PCI/ISA/Media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4" t="str">
        <f t="shared" si="1"/>
        <v>M/B ASUS SP98AGP-X ATXPCI/ISA/Media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4" t="str">
        <f t="shared" si="1"/>
        <v>M/B ASUS TX-97 - E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4" t="str">
        <f t="shared" si="1"/>
        <v>M/B ASUS TX-97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4" t="str">
        <f t="shared" si="1"/>
        <v>M/B ASUS TX-97 - XE ATX NO AUDIOPCI/ISA/Media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4" t="str">
        <f t="shared" si="1"/>
        <v>M/B ASUS P2L97-BPCI/ISA/Intel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4" t="str">
        <f t="shared" si="1"/>
        <v>M/B ASUS  P55T2P4 430HX 512K P5PCI/ISA/Media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4" t="str">
        <f t="shared" si="1"/>
        <v>M/B ASUS P2L97 ATXPCI/ISA/Intel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4" t="str">
        <f t="shared" si="1"/>
        <v>M/B ASUS XP55T2P4 512K ATX P5PCI/ISA/Media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4" t="str">
        <f t="shared" si="1"/>
        <v>M/B ASUS TX-97 -XE ATX -CREATIVE VIBRA16PCI/ISA/Media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4" t="str">
        <f t="shared" si="1"/>
        <v>M/B ASUS P2L97-A ATX+VGA AGP 4MBPCI/ISA/Intel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4" t="str">
        <f t="shared" si="1"/>
        <v>M/B ASUS P2L97-S ADAPTEC ATXPCI/ISA/Intel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4" t="str">
        <f t="shared" si="1"/>
        <v>M/B ASUS P65UP5+P55T2D 512K DUAL P5PCI/ISA/Media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4" t="str">
        <f t="shared" si="1"/>
        <v>M/B ASUS P2L97-DS DUAL P IIPCI/ISA/Intel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4" t="str">
        <f t="shared" si="1"/>
        <v>M/B ASUS P65UP8+PKND DUAL PIIIntel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5">
        <f>C36*20/100</f>
        <v>0</v>
      </c>
      <c r="E36" s="4" t="str">
        <f t="shared" si="1"/>
        <v>SCHEDE VIDEO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4" t="str">
        <f t="shared" si="1"/>
        <v>SVGA S3 3D PRO VIRGE 2MBS3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4" t="str">
        <f t="shared" si="1"/>
        <v>CREATIVE ECLIPSE 4MBACC.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4" t="str">
        <f t="shared" si="1"/>
        <v>ADD-ON MATROX m3D 4MBMATROX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4" t="str">
        <f t="shared" si="1"/>
        <v>ASUS 3DP-V264GT2 4MB TV-OUTATI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4" t="str">
        <f t="shared" si="1"/>
        <v>SVGA MYSTIQUE 220 "BULK" 4MBMATROX,MGA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4" t="str">
        <f t="shared" si="1"/>
        <v>ASUS 3DP-V385GX2 4MB TV-OUT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4" t="str">
        <f t="shared" si="1"/>
        <v>ASUS V385GX2 AGP 4MB TV-OUTS3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4" t="str">
        <f t="shared" si="1"/>
        <v>CREATIVE GRAPHIC EXXTREME 4MBACC.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4" t="str">
        <f t="shared" si="1"/>
        <v>SVGA MYSTIQUE 220  4MBMATROX,MGA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4" t="str">
        <f t="shared" si="1"/>
        <v>SVGA ACC. 3D/FX VOODO RUSH 4MBACC.2D/3D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4" t="str">
        <f t="shared" si="1"/>
        <v>SVGA ACC. 3D/FX VOODO RUSH 6MBACC.2D/3D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4" t="str">
        <f t="shared" si="1"/>
        <v>RAINBOW R. TVMATROX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4" t="str">
        <f t="shared" si="1"/>
        <v>ASUS 3D EXPLORER AGP 4MB TV-OUTASUS,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4" t="str">
        <f t="shared" si="1"/>
        <v>ASUS 3D EXPLORER PCI 4MB TV-OUTASUS,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4" t="str">
        <f t="shared" si="1"/>
        <v xml:space="preserve">SVGA MILLENNIUM II 4MB "BULK"MATROX,MGA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4" t="str">
        <f t="shared" si="1"/>
        <v>SVGA MILLENNIUM II 4MB AGPMATROX,MGA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4" t="str">
        <f t="shared" si="1"/>
        <v>RAINBOW R. STUDIOper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4" t="str">
        <f t="shared" si="1"/>
        <v xml:space="preserve">SVGA MILLENNIUM II 4MBMATROX,MGA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4" t="str">
        <f t="shared" si="1"/>
        <v>CREATIVE VOODO-2 8MB Add-onACC.3D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4" t="str">
        <f t="shared" si="1"/>
        <v xml:space="preserve">SVGA MILLENNIUM II 8MB "BULK"MATROX,MGA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4" t="str">
        <f t="shared" si="1"/>
        <v>SVGA MILLENNIUM II 8MB AGPMATROX,MGA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4" t="str">
        <f t="shared" si="1"/>
        <v>CREATIVE VOODO-2 12MB Add-onACC.3D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4" t="str">
        <f t="shared" si="1"/>
        <v>VIDEO &amp; GRAPHIC KITMATROX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4" t="str">
        <f t="shared" si="1"/>
        <v xml:space="preserve">SVGA MILLENNIUM II 8MBMATROX,MGA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4" t="str">
        <f t="shared" si="1"/>
        <v>ASUS 3DP- V500TX 16MB Work.Prof.3d3D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5">
        <f t="shared" si="0"/>
        <v>0</v>
      </c>
      <c r="E62" s="4" t="str">
        <f t="shared" si="1"/>
        <v>SCHEDE I/O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4" t="str">
        <f t="shared" si="1"/>
        <v>Contr. PCI SCSIFast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4" t="str">
        <f t="shared" si="1"/>
        <v>Contr. PCI EIDETekram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4" t="str">
        <f t="shared" si="1"/>
        <v>Contr. PCI SC200 SCSI-2ASUS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4" t="str">
        <f t="shared" si="1"/>
        <v>Contr. PCI SC875 Wide SCSI, SCSI-2ASUS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5">
        <f t="shared" ref="D67:D130" si="2">C67*20/100</f>
        <v>100200</v>
      </c>
      <c r="E67" s="4" t="str">
        <f t="shared" ref="E67:E130" si="3">_xlfn.CONCAT(A67,B67)</f>
        <v>Contr. PCI AHA 2940AU SCSI-2Adaptec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4" t="str">
        <f t="shared" si="3"/>
        <v>Contr. PCI AHA 2940UW Wide SCSI OEMAdaptec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4" t="str">
        <f t="shared" si="3"/>
        <v>Contr. PCI AHA 2940UW Wide SCSIAdaptec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4" t="str">
        <f t="shared" si="3"/>
        <v>Contr.PCI DA2100 Dual Wide SCSIASUS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4" t="str">
        <f t="shared" si="3"/>
        <v>Scheda 2 porte seriali, 1 porta parallela16550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4" t="str">
        <f t="shared" si="3"/>
        <v xml:space="preserve">Scheda singola seriale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4" t="str">
        <f t="shared" si="3"/>
        <v xml:space="preserve">Scheda doppia seriale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5">
        <f t="shared" si="2"/>
        <v>19600</v>
      </c>
      <c r="E74" s="4" t="str">
        <f t="shared" si="3"/>
        <v>Scheda 4 porte seriali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5">
        <f t="shared" si="2"/>
        <v>50200</v>
      </c>
      <c r="E75" s="4" t="str">
        <f t="shared" si="3"/>
        <v>Scheda 8 porte seriali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5">
        <f t="shared" si="2"/>
        <v>3000</v>
      </c>
      <c r="E76" s="4" t="str">
        <f t="shared" si="3"/>
        <v>Scheda singola parallela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5">
        <f t="shared" si="2"/>
        <v>2800</v>
      </c>
      <c r="E77" s="4" t="str">
        <f t="shared" si="3"/>
        <v>Scheda 2 porte joystick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5">
        <f t="shared" si="2"/>
        <v>0</v>
      </c>
      <c r="E78" s="4" t="str">
        <f t="shared" si="3"/>
        <v>HARD DISK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4" t="str">
        <f t="shared" si="3"/>
        <v>HARD DISK 2.5"  2,1GB U.Dma2,5"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4" t="str">
        <f t="shared" si="3"/>
        <v xml:space="preserve">HD 2,1 GB Ultra DMA 5400rpm3,5"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4" t="str">
        <f t="shared" si="3"/>
        <v xml:space="preserve">HD 3,2 GB Ultra DMA 5400rpm3,5"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4" t="str">
        <f t="shared" si="3"/>
        <v xml:space="preserve">HD 4,3 GB Ultra DMA 5400rpm3,5"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4" t="str">
        <f t="shared" si="3"/>
        <v xml:space="preserve">HD 5,2 GB Ultra DMA 5400rpm3,5"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4" t="str">
        <f t="shared" si="3"/>
        <v xml:space="preserve">HD 6,4 GB Ultra DMA 5400rpm3,5"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4" t="str">
        <f t="shared" si="3"/>
        <v>HD 2 GB SCSI III 5400 rpm3,5"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4" t="str">
        <f t="shared" si="3"/>
        <v>HD 3,2 GB SCSI III 5400rpm3,5"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4" t="str">
        <f t="shared" si="3"/>
        <v>HD 4,3 GB SCSI 5400 rpm3,5"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4" t="str">
        <f t="shared" si="3"/>
        <v>HD 4,5 GB SCSI ULTRA WIDE 7200rpm3,5"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4" t="str">
        <f t="shared" si="3"/>
        <v>HD 4,5 GB SCSI ULTRA WIDE 10.000rpm3,5"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4" t="str">
        <f t="shared" si="3"/>
        <v>FDD 1,44MBPANASONIC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4" t="str">
        <f t="shared" si="3"/>
        <v>FLOPPY DRIVE 120MBPANASONIC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4" t="str">
        <f t="shared" si="3"/>
        <v>ZIP DRIVE 100MB PARALL.IOMEGA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4" t="str">
        <f t="shared" si="3"/>
        <v>ZIP ATAPI 100MB INTERNOIOMEGA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4" t="str">
        <f t="shared" si="3"/>
        <v>ZIP DRIVE 100MB SCSIIOMEGA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4" t="str">
        <f t="shared" si="3"/>
        <v>JAZ DRIVE 1GB INT.IOMEGA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4" t="str">
        <f t="shared" si="3"/>
        <v>JAZ DRIVE 1GB EXT.IOMEGA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4" t="str">
        <f t="shared" si="3"/>
        <v xml:space="preserve">KIT 10  CARTUCCE ZIP DRIVE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4" t="str">
        <f t="shared" si="3"/>
        <v xml:space="preserve">KIT 3 CARTUCCE JAZ DRIVE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4" t="str">
        <f t="shared" si="3"/>
        <v>KIT 3 CARTUCCE 120MB 3Mper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4" t="str">
        <f t="shared" si="3"/>
        <v>FRAME HDD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4" t="str">
        <f t="shared" si="3"/>
        <v>FRAME FDD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4" t="str">
        <f t="shared" si="3"/>
        <v>FRAME REMOVIBILE 3.5"Kit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5">
        <f t="shared" si="2"/>
        <v>0</v>
      </c>
      <c r="E103" s="4" t="str">
        <f t="shared" si="3"/>
        <v>MAGNETO-OTTICI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4" t="str">
        <f t="shared" si="3"/>
        <v>M.O. + CD 4X,  PD 2000 INT. 650 MBPLASMON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4" t="str">
        <f t="shared" si="3"/>
        <v>M.O. + CD 4X,  PD 2000 EXT. 650 MBPLASMON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5">
        <f t="shared" si="2"/>
        <v>48200</v>
      </c>
      <c r="E106" s="4" t="str">
        <f t="shared" si="3"/>
        <v>KIT 5 CARTUCCE 650 MB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5">
        <f t="shared" si="2"/>
        <v>0</v>
      </c>
      <c r="E107" s="4" t="str">
        <f t="shared" si="3"/>
        <v>CD ROM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4" t="str">
        <f t="shared" si="3"/>
        <v>CD ROM 24X HITACHI CDR 833024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4" t="str">
        <f t="shared" si="3"/>
        <v>CD ROM 24X CREATIVE24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4" t="str">
        <f t="shared" si="3"/>
        <v>CD ROM 24X PIONEER 502-S Bulk24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4" t="str">
        <f t="shared" si="3"/>
        <v>CD ROM 34X ASUS34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4" t="str">
        <f t="shared" si="3"/>
        <v>CD ROM 24X SCSI NEC24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4" t="str">
        <f t="shared" si="3"/>
        <v>CD ROM 32X SCSI WAITEC32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4" t="str">
        <f t="shared" si="3"/>
        <v>CD ROM PLEXTOR PX-32TSI32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4" t="str">
        <f t="shared" si="3"/>
        <v>DVD CREATIVE KIT ENCORE DXR2CREATIVE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5">
        <f t="shared" si="2"/>
        <v>0</v>
      </c>
      <c r="E116" s="4" t="str">
        <f t="shared" si="3"/>
        <v>MASTERIZZATORI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4" t="str">
        <f t="shared" si="3"/>
        <v>CONFEZIONE 10 CDR 74'Kit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4" t="str">
        <f t="shared" si="3"/>
        <v>CD RISCRIVIBILE 74'VERBATIM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4" t="str">
        <f t="shared" si="3"/>
        <v>CONFEZIONE 10 CDR 74' KODAKKit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4" t="str">
        <f t="shared" si="3"/>
        <v>SOFTWARE LABELLER CD KITSoftware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4" t="str">
        <f t="shared" si="3"/>
        <v>WAITEC WT48/1 - GEAR -int.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4" t="str">
        <f t="shared" si="3"/>
        <v>WAITEC 2036EI/1 - SOFTWARE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4" t="str">
        <f t="shared" si="3"/>
        <v>RICOH MP6200ADP + SOFT.+5 CDRCD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4" t="str">
        <f t="shared" si="3"/>
        <v>RICOH MP6200SR - SOFTWARE SCSICD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4" t="str">
        <f t="shared" si="3"/>
        <v>WAITEC 2026/1 - SOFTWARE SCSICD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4" t="str">
        <f t="shared" si="3"/>
        <v>CDR 480i PLASMON EASY CDint.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4" t="str">
        <f t="shared" si="3"/>
        <v>CDR 480e PLASMON EASY CDext.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5">
        <f t="shared" si="2"/>
        <v>0</v>
      </c>
      <c r="E128" s="4" t="str">
        <f t="shared" si="3"/>
        <v>MEMORIE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5">
        <f t="shared" si="2"/>
        <v>6600</v>
      </c>
      <c r="E129" s="4" t="str">
        <f t="shared" si="3"/>
        <v>SIMM 8MB 72 PIN (EDO)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5">
        <f t="shared" si="2"/>
        <v>10400</v>
      </c>
      <c r="E130" s="4" t="str">
        <f t="shared" si="3"/>
        <v>SIMM 16MB 72 PIN (EDO)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5">
        <f t="shared" ref="D131:D194" si="4">C131*20/100</f>
        <v>19400</v>
      </c>
      <c r="E131" s="4" t="str">
        <f t="shared" ref="E131:E194" si="5">_xlfn.CONCAT(A131,B131)</f>
        <v>SIMM 32MB 72 PIN (EDO)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4" t="str">
        <f t="shared" si="5"/>
        <v>M/F MOTOROLA 3400PRO 28800 EXTMOTOROLA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4" t="str">
        <f t="shared" si="5"/>
        <v>M/F LEONARDO PC 33600 INT OEMDIGICOM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4" t="str">
        <f t="shared" si="5"/>
        <v>M/F LEONARDO PC 33600 EXTDIGICOM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4" t="str">
        <f t="shared" si="5"/>
        <v>M/F MOTOROLA 56K  EXT BULKMOTOROLA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4" t="str">
        <f t="shared" si="5"/>
        <v>M/F LEONARDO PC 33600 INTDIGICOM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4" t="str">
        <f t="shared" si="5"/>
        <v>M/F TIZIANO 33600 EXTDIGICOM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4" t="str">
        <f t="shared" si="5"/>
        <v>M/F SPORTSTER FLASH 33600 EXT ITA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4" t="str">
        <f t="shared" si="5"/>
        <v>M/F MOTOROLA 56K  EXTMOTOROLA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4" t="str">
        <f t="shared" si="5"/>
        <v>M/F LEONARDO  56K  EXTDIGICOM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4" t="str">
        <f t="shared" si="5"/>
        <v>M/F TIZIANO 56K EXTDIGICOM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4" t="str">
        <f t="shared" si="5"/>
        <v>M/F SPORTSTER MESSAGE PLUSUS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4" t="str">
        <f t="shared" si="5"/>
        <v>M/F LEONARDO PCMCIA 33600DIGICOM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4" t="str">
        <f t="shared" si="5"/>
        <v>KIT VIDEOCONFERENZA "GALILEO"DIGICOM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4" t="str">
        <f t="shared" si="5"/>
        <v>MODEM ISDN TINTORETTO EXT.DIGICOM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4" t="str">
        <f t="shared" si="5"/>
        <v>M/F LEONARDO PCMCIA 56KDIGICOM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4" t="str">
        <f t="shared" si="5"/>
        <v>MODEM MOTOROLA ISDN  EXT.64/128KMOTOROLA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4" t="str">
        <f t="shared" si="5"/>
        <v>M/F ISDN DONATELLO EXT.DIGICOM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5">
        <f t="shared" si="4"/>
        <v>0</v>
      </c>
      <c r="E150" s="4" t="str">
        <f t="shared" si="5"/>
        <v>MULTIMEDIA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4" t="str">
        <f t="shared" si="5"/>
        <v>SOUND AXP201/U PCI 64Asus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4" t="str">
        <f t="shared" si="5"/>
        <v>SOUND BLASTER 16 PnP  O.E.M.Creative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4" t="str">
        <f t="shared" si="5"/>
        <v>SOUND BLASTER 16 PnP NO IDECreative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4" t="str">
        <f t="shared" si="5"/>
        <v>SOUND BLASTER AWE64 STD OEMCreative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4" t="str">
        <f t="shared" si="5"/>
        <v>SOUND BLASTER AWE64 STANDARDCreative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4" t="str">
        <f t="shared" si="5"/>
        <v>SOUND BLASTER AWE64 GOLD PNP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4" t="str">
        <f t="shared" si="5"/>
        <v>KIT "DISCOVERY AWE64" 24X PNPCreative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4" t="str">
        <f t="shared" si="5"/>
        <v>SPEAKERS MLI-699MLI-60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4" t="str">
        <f t="shared" si="5"/>
        <v>SPEAKER 25 WFS-60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4" t="str">
        <f t="shared" si="5"/>
        <v>SPEAKER PROFESSIONAL 70 WFS-70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4" t="str">
        <f t="shared" si="5"/>
        <v>ULTRA SPEAKER 130WFS-100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5">
        <f t="shared" si="4"/>
        <v>0</v>
      </c>
      <c r="E162" s="4" t="str">
        <f t="shared" si="5"/>
        <v>MICROPROCESSORI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5">
        <f t="shared" si="4"/>
        <v>43200</v>
      </c>
      <c r="E163" s="4" t="str">
        <f t="shared" si="5"/>
        <v>PENTIUM 166 INTEL MMX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5">
        <f t="shared" si="4"/>
        <v>50000</v>
      </c>
      <c r="E164" s="4" t="str">
        <f t="shared" si="5"/>
        <v>PENTIUM 200 INTEL MMX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5">
        <f t="shared" si="4"/>
        <v>76400</v>
      </c>
      <c r="E165" s="4" t="str">
        <f t="shared" si="5"/>
        <v>PENTIUM 233 INTEL MMX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5">
        <f t="shared" si="4"/>
        <v>104800</v>
      </c>
      <c r="E166" s="4" t="str">
        <f t="shared" si="5"/>
        <v>PENTIUM II 233 INTEL 512k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5">
        <f t="shared" si="4"/>
        <v>151400</v>
      </c>
      <c r="E167" s="4" t="str">
        <f t="shared" si="5"/>
        <v>PENTIUM II 266 INTEL 512k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5">
        <f t="shared" si="4"/>
        <v>209000</v>
      </c>
      <c r="E168" s="4" t="str">
        <f t="shared" si="5"/>
        <v>PENTIUM II 300 INTEL 512K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5">
        <f t="shared" si="4"/>
        <v>313600</v>
      </c>
      <c r="E169" s="4" t="str">
        <f t="shared" si="5"/>
        <v>PENTIUM II 333 INTEL 512K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5">
        <f t="shared" si="4"/>
        <v>23400</v>
      </c>
      <c r="E170" s="4" t="str">
        <f t="shared" si="5"/>
        <v>SGS P 166+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5">
        <f t="shared" si="4"/>
        <v>31600</v>
      </c>
      <c r="E171" s="4" t="str">
        <f t="shared" si="5"/>
        <v>IBM 200 MX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5">
        <f t="shared" si="4"/>
        <v>52000</v>
      </c>
      <c r="E172" s="4" t="str">
        <f t="shared" si="5"/>
        <v>IBM 233 MX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5">
        <f t="shared" si="4"/>
        <v>38600</v>
      </c>
      <c r="E173" s="4" t="str">
        <f t="shared" si="5"/>
        <v>AMD K6-166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5">
        <f t="shared" si="4"/>
        <v>54000</v>
      </c>
      <c r="E174" s="4" t="str">
        <f t="shared" si="5"/>
        <v>AMD K6-200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5">
        <f t="shared" si="4"/>
        <v>62800</v>
      </c>
      <c r="E175" s="4" t="str">
        <f t="shared" si="5"/>
        <v>AMD K6-233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5">
        <f t="shared" si="4"/>
        <v>178800</v>
      </c>
      <c r="E176" s="4" t="str">
        <f t="shared" si="5"/>
        <v>PENTIUM PRO 180 MZH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5">
        <f t="shared" si="4"/>
        <v>208000</v>
      </c>
      <c r="E177" s="4" t="str">
        <f t="shared" si="5"/>
        <v>PENTIUM PRO 200 MZH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5">
        <f t="shared" si="4"/>
        <v>1600</v>
      </c>
      <c r="E178" s="4" t="str">
        <f t="shared" si="5"/>
        <v>VENTOLINA PENTIUM 75-166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5">
        <f t="shared" si="4"/>
        <v>2000</v>
      </c>
      <c r="E179" s="4" t="str">
        <f t="shared" si="5"/>
        <v>VENTOLINA PENTIUM 200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5">
        <f t="shared" si="4"/>
        <v>4800</v>
      </c>
      <c r="E180" s="4" t="str">
        <f t="shared" si="5"/>
        <v>VENTOLA PER PENTIUM PRO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4" t="str">
        <f t="shared" si="5"/>
        <v xml:space="preserve">VENTOLINA PER IBM/CYRIX 686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4" t="str">
        <f t="shared" si="5"/>
        <v xml:space="preserve">VENTOLA 3 PIN per TX97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4" t="str">
        <f t="shared" si="5"/>
        <v xml:space="preserve">VENTOLA PENTIUM II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5">
        <f t="shared" si="4"/>
        <v>0</v>
      </c>
      <c r="E184" s="4" t="str">
        <f t="shared" si="5"/>
        <v>TASTIERE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4" t="str">
        <f t="shared" si="5"/>
        <v>TAST. ITA 105 TASTI WIN 95UNIKEY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4" t="str">
        <f t="shared" si="5"/>
        <v>TAST. ITA   79tBTC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4" t="str">
        <f t="shared" si="5"/>
        <v>TAST. USA 79tBTC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4" t="str">
        <f t="shared" si="5"/>
        <v>TAST. USA 105 TASTI WIN95BTC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4" t="str">
        <f t="shared" si="5"/>
        <v>TAST. ITA  105 TASTI NMB, WIN95NMB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4" t="str">
        <f t="shared" si="5"/>
        <v>TAST. ITA  105 TASTI NMB, PS/2 WIN95NMB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4" t="str">
        <f t="shared" si="5"/>
        <v>TAST. ITA 105 TASTI "CYPRESS"  WIN95NMB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5">
        <f t="shared" si="4"/>
        <v>0</v>
      </c>
      <c r="E192" s="4" t="str">
        <f t="shared" si="5"/>
        <v>SCANNER E ACCESSORI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4" t="str">
        <f t="shared" si="5"/>
        <v>MOUSE  PILOT SERIALELOGITECH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5">
        <f t="shared" si="4"/>
        <v>7400</v>
      </c>
      <c r="E194" s="4" t="str">
        <f t="shared" si="5"/>
        <v>MOUSE  PILOT P/S2LOGITECH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5">
        <f t="shared" ref="D195:D258" si="6">C195*20/100</f>
        <v>2200</v>
      </c>
      <c r="E195" s="4" t="str">
        <f t="shared" ref="E195:E258" si="7">_xlfn.CONCAT(A195,B195)</f>
        <v>MOUSE SERIALE 3 TASTIPRIMAX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4" t="str">
        <f t="shared" si="7"/>
        <v>MOUSE TRACKBALL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4" t="str">
        <f t="shared" si="7"/>
        <v>MOUSE "RAINBOW" SERIALEPRIMAX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4" t="str">
        <f t="shared" si="7"/>
        <v>MOUSE  ECHO PS/2PRIMAX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4" t="str">
        <f t="shared" si="7"/>
        <v>VENUS MOUSE SERIALEPRIMAX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4" t="str">
        <f t="shared" si="7"/>
        <v>VENUS MOUSE PS/2PRIMAX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4" t="str">
        <f t="shared" si="7"/>
        <v>JOYSTICK DIGITALEPRIMAX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4" t="str">
        <f t="shared" si="7"/>
        <v>JOYSTICK ULTRASTRIKERPRIMAX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4" t="str">
        <f t="shared" si="7"/>
        <v>NAVIGATOR MOUSEPRIMAX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4" t="str">
        <f t="shared" si="7"/>
        <v>JOYSTICK EXCALIBURPRIMAX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4" t="str">
        <f t="shared" si="7"/>
        <v>GAMEPAD CONQUERORPRIMAX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4" t="str">
        <f t="shared" si="7"/>
        <v>COLOR HAND SCANNERPRIMAX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4" t="str">
        <f t="shared" si="7"/>
        <v>SCANNER COLORADO 4800 SW + OCR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4" t="str">
        <f t="shared" si="7"/>
        <v>SCANNER COLORADO D600 SW + OCR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4" t="str">
        <f t="shared" si="7"/>
        <v>SCANNER  DIRECT 9600 SW + OCRPRIMAX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4" t="str">
        <f t="shared" si="7"/>
        <v>SCANNER  JEWEL 4800 SCSIPRIMAX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4" t="str">
        <f t="shared" si="7"/>
        <v>SCANNER PROFI  9600 SCSIPRIMAX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4" t="str">
        <f t="shared" si="7"/>
        <v>SCANNER PHODOX U. S. 300PRIMAX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4" t="str">
        <f t="shared" si="7"/>
        <v>FILMSCAN-200PCEPSON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5">
        <f t="shared" si="6"/>
        <v>800</v>
      </c>
      <c r="E214" s="4" t="str">
        <f t="shared" si="7"/>
        <v>TAPPETINO PER MOUSE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5">
        <f t="shared" si="6"/>
        <v>16200</v>
      </c>
      <c r="E215" s="4" t="str">
        <f t="shared" si="7"/>
        <v>ALIMENTATORE 200 W CE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5">
        <f t="shared" si="6"/>
        <v>25000</v>
      </c>
      <c r="E216" s="4" t="str">
        <f t="shared" si="7"/>
        <v>ALIMENTATORE 250 W CE ATX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5">
        <f t="shared" si="6"/>
        <v>19600</v>
      </c>
      <c r="E217" s="4" t="str">
        <f t="shared" si="7"/>
        <v>ALIMENTATORE 230 W CE ATX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5">
        <f t="shared" si="6"/>
        <v>28000</v>
      </c>
      <c r="E218" s="4" t="str">
        <f t="shared" si="7"/>
        <v>ALIMENTATORE 300 W CE ATX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4" t="str">
        <f t="shared" si="7"/>
        <v>CAVO PARALLELO STAMP. MT 1,8Unidirez.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4" t="str">
        <f t="shared" si="7"/>
        <v>CAVO PARALLELO STAMP. MT 1,8Bidirez.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5">
        <f t="shared" si="6"/>
        <v>1800</v>
      </c>
      <c r="E221" s="4" t="str">
        <f t="shared" si="7"/>
        <v>CAVO PARALLELO STAMP. MT 3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4" t="str">
        <f t="shared" si="7"/>
        <v>CONNETTORE MOUSE PS/2per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5">
        <f t="shared" si="6"/>
        <v>2200</v>
      </c>
      <c r="E223" s="4" t="str">
        <f t="shared" si="7"/>
        <v>CONNETTORE TASTIERA PS/2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4" t="str">
        <f t="shared" si="7"/>
        <v>CONNETTORE USB/MIRper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4" t="str">
        <f t="shared" si="7"/>
        <v>DATA-SWITCH 2/1 MANUALEPRIMAX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4" t="str">
        <f t="shared" si="7"/>
        <v>DATA-SWITCH 2/2 MANUALEPRIMAX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4" t="str">
        <f t="shared" si="7"/>
        <v>DATA-SWITCH 2/1 BIDIREZ.PRIMAX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5">
        <f t="shared" si="6"/>
        <v>0</v>
      </c>
      <c r="E228" s="4" t="str">
        <f t="shared" si="7"/>
        <v>SOFTWARE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4" t="str">
        <f t="shared" si="7"/>
        <v>COMBO DOS6.22+WIN3.11+DSK.MAN.MICROSOFT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4" t="str">
        <f t="shared" si="7"/>
        <v>WINDOWS 95, MANUALI + CDMICROSOFT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4" t="str">
        <f t="shared" si="7"/>
        <v>LICENZA STUDENTE SISTEMI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4" t="str">
        <f t="shared" si="7"/>
        <v>LICENZA STUDENTE APPLICAZIONIMICROSOFT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4" t="str">
        <f t="shared" si="7"/>
        <v>WIN NT WORKSTATION 4.0MICROSOFT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4" t="str">
        <f t="shared" si="7"/>
        <v>OFFICE SMALL BUSINESSWORD97,EXCEL97,OUTLOOK97,PUBLISHER97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4" t="str">
        <f t="shared" si="7"/>
        <v>WORKS 4.5 ITA, MANUALI + CDMICROSOFT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4" t="str">
        <f t="shared" si="7"/>
        <v>FIVE PACK WIN 95MICROSOFT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4" t="str">
        <f t="shared" si="7"/>
        <v>FIVE PACK COMBO WIN3.11-DOSMICROSOFT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4" t="str">
        <f t="shared" si="7"/>
        <v>FIVE PACK WORKS 4.5MICROSOFT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4" t="str">
        <f t="shared" si="7"/>
        <v>3-PACK  HOME ESSENTIALS 98MICROSOFT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4" t="str">
        <f t="shared" si="7"/>
        <v>3-PACK WIN NT WORKSTATION 4.0MICROSOFT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4" t="str">
        <f t="shared" si="7"/>
        <v>3-PACK OFFICE SMALL BUSINESSMICROSOFT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4" t="str">
        <f t="shared" si="7"/>
        <v xml:space="preserve">CD VIDEOGUIDA  WIN'95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4" t="str">
        <f t="shared" si="7"/>
        <v xml:space="preserve">CD VIDEGUIDA INTERNET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4" t="str">
        <f t="shared" si="7"/>
        <v>WINDOWS 95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4" t="str">
        <f t="shared" si="7"/>
        <v>WINDOWS 95 Lic. Agg.MICROSOFT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4" t="str">
        <f t="shared" si="7"/>
        <v>EXCEL 7.0MICROSOFT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4" t="str">
        <f t="shared" si="7"/>
        <v>EXCEL 97MICROSOFT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4" t="str">
        <f t="shared" si="7"/>
        <v>EXCEL 97 Agg.MICROSOFT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4" t="str">
        <f t="shared" si="7"/>
        <v>WORD 97MICROSOFT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4" t="str">
        <f t="shared" si="7"/>
        <v>WORD 97 Agg.MICROSOFT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4" t="str">
        <f t="shared" si="7"/>
        <v>ACCESS 97MICROSOFT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4" t="str">
        <f t="shared" si="7"/>
        <v>OFFICE 97 SMALL BUSINESSMICROSOFT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4" t="str">
        <f t="shared" si="7"/>
        <v>HOME ESSENTIALS 98MICROSOFT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4" t="str">
        <f t="shared" si="7"/>
        <v>FRONTPAGE 98MICROSOFT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4" t="str">
        <f t="shared" si="7"/>
        <v>OFFICE '97MICROSOFT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4" t="str">
        <f t="shared" si="7"/>
        <v>OFFICE '97 Agg.MICROSOFT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4" t="str">
        <f t="shared" si="7"/>
        <v>OFFICE '97 ProfessionalMICROSOFT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5">
        <f t="shared" si="6"/>
        <v>166400</v>
      </c>
      <c r="E258" s="4" t="str">
        <f t="shared" si="7"/>
        <v>OFFICE '97 Professional Agg.MICROSOFT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5">
        <f t="shared" ref="D259:D322" si="8">C259*20/100</f>
        <v>45400</v>
      </c>
      <c r="E259" s="4" t="str">
        <f t="shared" ref="E259:E322" si="9">_xlfn.CONCAT(A259,B259)</f>
        <v>VISUAL BASIC 4.0 STDMICROSOFT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5">
        <f t="shared" si="8"/>
        <v>19600</v>
      </c>
      <c r="E260" s="4" t="str">
        <f t="shared" si="9"/>
        <v>VISUAL BASIC 4.0 Agg.MICROSOFT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5">
        <f t="shared" si="8"/>
        <v>238000</v>
      </c>
      <c r="E261" s="4" t="str">
        <f t="shared" si="9"/>
        <v>VISUAL BASIC 4.0 PROFESSIONALMICROSOFT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5">
        <f t="shared" si="8"/>
        <v>60000</v>
      </c>
      <c r="E262" s="4" t="str">
        <f t="shared" si="9"/>
        <v>VISUAL BASIC 4.0 PROF. Agg.MICROSOFT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5">
        <f t="shared" si="8"/>
        <v>481400</v>
      </c>
      <c r="E263" s="4" t="str">
        <f t="shared" si="9"/>
        <v>VISUAL BASIC 4.0 ENTERPRICEMICROSOFT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5">
        <f t="shared" si="8"/>
        <v>204200</v>
      </c>
      <c r="E264" s="4" t="str">
        <f t="shared" si="9"/>
        <v>VISUAL BASIC 4.0 ENTERPRICE Agg.MICROSOFT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5">
        <f t="shared" si="8"/>
        <v>129200</v>
      </c>
      <c r="E265" s="4" t="str">
        <f t="shared" si="9"/>
        <v>POWERPOINT 97MICROSOFT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5">
        <f t="shared" si="8"/>
        <v>51800</v>
      </c>
      <c r="E266" s="4" t="str">
        <f t="shared" si="9"/>
        <v>POWERPOINT 97 Agg.MICROSOFT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5">
        <f t="shared" si="8"/>
        <v>38600</v>
      </c>
      <c r="E267" s="4" t="str">
        <f t="shared" si="9"/>
        <v>PUBLISHER 3.0MICROSOFT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5">
        <f t="shared" si="8"/>
        <v>19200</v>
      </c>
      <c r="E268" s="4" t="str">
        <f t="shared" si="9"/>
        <v>PUBLISHER 3.0 Agg.MICROSOFT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5">
        <f t="shared" si="8"/>
        <v>118800</v>
      </c>
      <c r="E269" s="4" t="str">
        <f t="shared" si="9"/>
        <v>WINDOWS NT 4.0 WORKSTATIONMICROSOFT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5">
        <f t="shared" si="8"/>
        <v>56400</v>
      </c>
      <c r="E270" s="4" t="str">
        <f t="shared" si="9"/>
        <v>WINDOWS NT 4.0 Agg. WORKSTATIONMICROSOFT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5">
        <f t="shared" si="8"/>
        <v>362800</v>
      </c>
      <c r="E271" s="4" t="str">
        <f t="shared" si="9"/>
        <v>WINDOWS NT 4.0 SERVER 5 clientMICROSOFT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5">
        <f t="shared" si="8"/>
        <v>38600</v>
      </c>
      <c r="E272" s="4" t="str">
        <f t="shared" si="9"/>
        <v>WINDOWS 3.1MICROSOFT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5">
        <f t="shared" si="8"/>
        <v>130800</v>
      </c>
      <c r="E273" s="4" t="str">
        <f t="shared" si="9"/>
        <v>POWERPOINT 4.0MICROSOFT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5">
        <f t="shared" si="8"/>
        <v>145800</v>
      </c>
      <c r="E274" s="4" t="str">
        <f t="shared" si="9"/>
        <v>EXCEL 5.0MICROSOFT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5">
        <f t="shared" si="8"/>
        <v>126400</v>
      </c>
      <c r="E275" s="4" t="str">
        <f t="shared" si="9"/>
        <v>ACCESS 2.0MICROSOFT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5">
        <f t="shared" si="8"/>
        <v>48000</v>
      </c>
      <c r="E276" s="4" t="str">
        <f t="shared" si="9"/>
        <v>ACCESS 2.0 CompetitivoMICROSOFT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5">
        <f t="shared" si="8"/>
        <v>191000</v>
      </c>
      <c r="E277" s="4" t="str">
        <f t="shared" si="9"/>
        <v xml:space="preserve">OFFICE 4.2MICROSOFT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5">
        <f t="shared" si="8"/>
        <v>225200</v>
      </c>
      <c r="E278" s="4" t="str">
        <f t="shared" si="9"/>
        <v xml:space="preserve">OFFICE 4.3 PROFESSIONALMICROSOFT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5">
        <f t="shared" si="8"/>
        <v>0</v>
      </c>
      <c r="E279" s="4" t="str">
        <f t="shared" si="9"/>
        <v>STAMPANTI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5">
        <f t="shared" si="8"/>
        <v>59400</v>
      </c>
      <c r="E280" s="4" t="str">
        <f t="shared" si="9"/>
        <v>STAMP.EPSON LX3009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5">
        <f t="shared" si="8"/>
        <v>129200</v>
      </c>
      <c r="E281" s="4" t="str">
        <f t="shared" si="9"/>
        <v>STAMP.EPSON LX1050+9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5">
        <f t="shared" si="8"/>
        <v>142800</v>
      </c>
      <c r="E282" s="4" t="str">
        <f t="shared" si="9"/>
        <v>STAMP.EPSON FX8709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5">
        <f t="shared" si="8"/>
        <v>161400</v>
      </c>
      <c r="E283" s="4" t="str">
        <f t="shared" si="9"/>
        <v>STAMP.EPSON FX11709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5">
        <f t="shared" si="8"/>
        <v>118200</v>
      </c>
      <c r="E284" s="4" t="str">
        <f t="shared" si="9"/>
        <v>STAMP.EPSON LQ570+24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5">
        <f t="shared" si="8"/>
        <v>183600</v>
      </c>
      <c r="E285" s="4" t="str">
        <f t="shared" si="9"/>
        <v>STAMP.EPSON LQ2070+24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5">
        <f t="shared" si="8"/>
        <v>253000</v>
      </c>
      <c r="E286" s="4" t="str">
        <f t="shared" si="9"/>
        <v>STAMP.EPSON LQ 217024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5">
        <f t="shared" si="8"/>
        <v>51200</v>
      </c>
      <c r="E287" s="4" t="str">
        <f t="shared" si="9"/>
        <v>STAMP.EPSON STYLUS 300COLORInk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5">
        <f t="shared" si="8"/>
        <v>74200</v>
      </c>
      <c r="E288" s="4" t="str">
        <f t="shared" si="9"/>
        <v>STAMP.EPSON STYLUS 400COLORInk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5">
        <f t="shared" si="8"/>
        <v>91400</v>
      </c>
      <c r="E289" s="4" t="str">
        <f t="shared" si="9"/>
        <v>STAMP.EPSON STYLUS 600COLORInk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5">
        <f t="shared" si="8"/>
        <v>128400</v>
      </c>
      <c r="E290" s="4" t="str">
        <f t="shared" si="9"/>
        <v>STAMP.EPSON STYLUS 800COLORInk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5">
        <f t="shared" si="8"/>
        <v>314200</v>
      </c>
      <c r="E291" s="4" t="str">
        <f t="shared" si="9"/>
        <v>STAMP.EPSON STYLUS 1520COLORInk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5">
        <f t="shared" si="8"/>
        <v>151200</v>
      </c>
      <c r="E292" s="4" t="str">
        <f t="shared" si="9"/>
        <v>STAMP.EPSON STYLUS 1000Ink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5">
        <f t="shared" si="8"/>
        <v>314200</v>
      </c>
      <c r="E293" s="4" t="str">
        <f t="shared" si="9"/>
        <v>STAMP.EPSON STYLUS PRO XL+Ink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5">
        <f t="shared" si="8"/>
        <v>543200</v>
      </c>
      <c r="E294" s="4" t="str">
        <f t="shared" si="9"/>
        <v xml:space="preserve">STAMP.EPSON STYLUS  3000Ink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5">
        <f t="shared" si="8"/>
        <v>128000</v>
      </c>
      <c r="E295" s="4" t="str">
        <f t="shared" si="9"/>
        <v xml:space="preserve">STAMP.EPSON STYLUS PHOTOInk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5">
        <f t="shared" si="8"/>
        <v>51000</v>
      </c>
      <c r="E296" s="4" t="str">
        <f t="shared" si="9"/>
        <v>STAMP. CANON BJ-250 COLORInk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5">
        <f t="shared" si="8"/>
        <v>82600</v>
      </c>
      <c r="E297" s="4" t="str">
        <f t="shared" si="9"/>
        <v>STAMP. CANON BJC-80 COLORInk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5">
        <f t="shared" si="8"/>
        <v>72200</v>
      </c>
      <c r="E298" s="4" t="str">
        <f t="shared" si="9"/>
        <v>STAMP. CANON BJC-4300 COLORInk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5">
        <f t="shared" si="8"/>
        <v>108800</v>
      </c>
      <c r="E299" s="4" t="str">
        <f t="shared" si="9"/>
        <v>STAMP. CANON BJC-4550 COLORInk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5">
        <f t="shared" si="8"/>
        <v>135600</v>
      </c>
      <c r="E300" s="4" t="str">
        <f t="shared" si="9"/>
        <v>STAMP. CANON BJC-4650 COLORInk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5">
        <f t="shared" si="8"/>
        <v>210800</v>
      </c>
      <c r="E301" s="4" t="str">
        <f t="shared" si="9"/>
        <v>STAMP. CANON BJC-5500 COLORInk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5">
        <f t="shared" si="8"/>
        <v>96400</v>
      </c>
      <c r="E302" s="4" t="str">
        <f t="shared" si="9"/>
        <v>STAMP. CANON BJC-620 COLORInk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5">
        <f t="shared" si="8"/>
        <v>144400</v>
      </c>
      <c r="E303" s="4" t="str">
        <f t="shared" si="9"/>
        <v>STAMP. CANON BJC-7000 COLORInk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5">
        <f t="shared" si="8"/>
        <v>53800</v>
      </c>
      <c r="E304" s="4" t="str">
        <f t="shared" si="9"/>
        <v>STAMP. HP 400LInk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5">
        <f t="shared" si="8"/>
        <v>74200</v>
      </c>
      <c r="E305" s="4" t="str">
        <f t="shared" si="9"/>
        <v>STAMP. HP 670Ink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5">
        <f t="shared" si="8"/>
        <v>92400</v>
      </c>
      <c r="E306" s="4" t="str">
        <f t="shared" si="9"/>
        <v>STAMP. HP 690+Ink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5">
        <f t="shared" si="8"/>
        <v>108200</v>
      </c>
      <c r="E307" s="4" t="str">
        <f t="shared" si="9"/>
        <v>STAMP. HP 720CInk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5">
        <f t="shared" si="8"/>
        <v>129600</v>
      </c>
      <c r="E308" s="4" t="str">
        <f t="shared" si="9"/>
        <v>STAMP. HP 870 CXIInk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5">
        <f t="shared" si="8"/>
        <v>128800</v>
      </c>
      <c r="E309" s="4" t="str">
        <f t="shared" si="9"/>
        <v>STAMP. HP 890CInk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5">
        <f t="shared" si="8"/>
        <v>180400</v>
      </c>
      <c r="E310" s="4" t="str">
        <f t="shared" si="9"/>
        <v>STAMP. HP 1100CInk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5">
        <f t="shared" si="8"/>
        <v>144400</v>
      </c>
      <c r="E311" s="4" t="str">
        <f t="shared" si="9"/>
        <v>STAMP. HP 6LLaser,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5">
        <f t="shared" si="8"/>
        <v>291400</v>
      </c>
      <c r="E312" s="4" t="str">
        <f t="shared" si="9"/>
        <v>STAMP. HP 6PLaser,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5">
        <f t="shared" si="8"/>
        <v>357200</v>
      </c>
      <c r="E313" s="4" t="str">
        <f t="shared" si="9"/>
        <v>STAMP. HP 6MPLaser,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5">
        <f t="shared" si="8"/>
        <v>17000</v>
      </c>
      <c r="E315" s="4" t="str">
        <f t="shared" si="9"/>
        <v>CASE DESKTOP   CE CK 131-6P/S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5">
        <f t="shared" si="8"/>
        <v>16800</v>
      </c>
      <c r="E316" s="4" t="str">
        <f t="shared" si="9"/>
        <v>CASE MINITOWER CE CK 136-1P/S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5">
        <f t="shared" si="8"/>
        <v>23000</v>
      </c>
      <c r="E317" s="4" t="str">
        <f t="shared" si="9"/>
        <v xml:space="preserve">CASE MIDITOWER CE CK 135-1P/S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5">
        <f t="shared" si="8"/>
        <v>30400</v>
      </c>
      <c r="E318" s="4" t="str">
        <f t="shared" si="9"/>
        <v xml:space="preserve">CASE BIG TOWER CE   CK139-1P/S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5">
        <f t="shared" si="8"/>
        <v>16400</v>
      </c>
      <c r="E319" s="4" t="str">
        <f t="shared" si="9"/>
        <v>CASE DESKTOP CE CK 131-8P/S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5">
        <f t="shared" si="8"/>
        <v>16800</v>
      </c>
      <c r="E320" s="4" t="str">
        <f t="shared" si="9"/>
        <v>CASE SUB-MIDITOWER CE  CK 132-3P/S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5">
        <f t="shared" si="8"/>
        <v>23000</v>
      </c>
      <c r="E321" s="4" t="str">
        <f t="shared" si="9"/>
        <v>CASE  MIDITOWER CE  CK 135-2P/S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5">
        <f t="shared" si="8"/>
        <v>30600</v>
      </c>
      <c r="E322" s="4" t="str">
        <f t="shared" si="9"/>
        <v>CASE TOWER CE CK 139-2P/S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5">
        <f t="shared" ref="D323:D337" si="10">C323*20/100</f>
        <v>16000</v>
      </c>
      <c r="E323" s="4" t="str">
        <f t="shared" ref="E323:E337" si="11">_xlfn.CONCAT(A323,B323)</f>
        <v>CASE MIDITOWER BC VIP 432P/S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5">
        <f t="shared" si="10"/>
        <v>20400</v>
      </c>
      <c r="E324" s="4" t="str">
        <f t="shared" si="11"/>
        <v>CASE TOWER BC VIP 730P/S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5">
        <f t="shared" si="10"/>
        <v>0</v>
      </c>
      <c r="E325" s="4" t="str">
        <f t="shared" si="11"/>
        <v>GRUPPI DI CONTINUITA'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5">
        <f t="shared" si="10"/>
        <v>39600</v>
      </c>
      <c r="E326" s="4" t="str">
        <f t="shared" si="11"/>
        <v>GR.CONT.REVOLUTION E300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5">
        <f t="shared" si="10"/>
        <v>46600</v>
      </c>
      <c r="E327" s="4" t="str">
        <f t="shared" si="11"/>
        <v>GR.CONT.REVOLUTION F450STAND-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5">
        <f t="shared" si="10"/>
        <v>55800</v>
      </c>
      <c r="E328" s="4" t="str">
        <f t="shared" si="11"/>
        <v>GR.CONT.REVOLUTION L600STAND-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5">
        <f t="shared" si="10"/>
        <v>59600</v>
      </c>
      <c r="E329" s="4" t="str">
        <f t="shared" si="11"/>
        <v>GR.CONT.POWER PRO 600LINE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5">
        <f t="shared" si="10"/>
        <v>95600</v>
      </c>
      <c r="E330" s="4" t="str">
        <f t="shared" si="11"/>
        <v>GR.CONT.POWER PRO 750LINE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5">
        <f t="shared" si="10"/>
        <v>125200</v>
      </c>
      <c r="E331" s="4" t="str">
        <f t="shared" si="11"/>
        <v>GR.CONT.POWER PRO 900LINE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5">
        <f t="shared" si="10"/>
        <v>151400</v>
      </c>
      <c r="E332" s="4" t="str">
        <f t="shared" si="11"/>
        <v>GR.CONT.POWER PRO 1000LINE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5">
        <f t="shared" si="10"/>
        <v>225600</v>
      </c>
      <c r="E333" s="4" t="str">
        <f t="shared" si="11"/>
        <v>GR.CONT.POWER PRO 1600LINE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5">
        <f t="shared" si="10"/>
        <v>305400</v>
      </c>
      <c r="E334" s="4" t="str">
        <f t="shared" si="11"/>
        <v>GR.CONT.POWER PRO 2400LINE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5">
        <f t="shared" si="10"/>
        <v>826800</v>
      </c>
      <c r="E335" s="4" t="str">
        <f t="shared" si="11"/>
        <v>GR.CONT.POWERSAVE 4000ON-LINE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5">
        <f t="shared" si="10"/>
        <v>1370000</v>
      </c>
      <c r="E336" s="4" t="str">
        <f t="shared" si="11"/>
        <v>GR.CONT.POWERSAVE 7500ON-LINE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5">
        <f t="shared" si="10"/>
        <v>2342400</v>
      </c>
      <c r="E337" s="4" t="str">
        <f t="shared" si="11"/>
        <v>GR.CONT.POWERSAVE 12500ON-LINE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D1" sqref="D1:D8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9.28515625" bestFit="1" customWidth="1"/>
    <col min="4" max="4" width="14.7109375" bestFit="1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6" t="s">
        <v>484</v>
      </c>
      <c r="B1" s="6" t="s">
        <v>485</v>
      </c>
      <c r="C1" s="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 t="str">
        <f>VLOOKUP(B2,$A$10:$B$13,2,TRUE)</f>
        <v>sufficiente</v>
      </c>
      <c r="D2" s="4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 t="str">
        <f t="shared" ref="C3:C8" si="0">VLOOKUP(B3,$A$10:$B$13,2,TRUE)</f>
        <v>discreto</v>
      </c>
      <c r="D3" s="4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 t="str">
        <f t="shared" si="0"/>
        <v>discreto</v>
      </c>
      <c r="D4" s="4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 t="str">
        <f t="shared" si="0"/>
        <v>sufficiente</v>
      </c>
      <c r="D5" s="4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 t="str">
        <f t="shared" si="0"/>
        <v>buono</v>
      </c>
      <c r="D6" s="4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 t="str">
        <f t="shared" si="0"/>
        <v>rspiro</v>
      </c>
      <c r="D7" s="4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 t="str">
        <f t="shared" si="0"/>
        <v>rspiro</v>
      </c>
      <c r="D8" s="4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>
        <v>0</v>
      </c>
      <c r="B10" s="15" t="s">
        <v>569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>
        <v>40</v>
      </c>
      <c r="B11" s="4" t="s">
        <v>570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>
        <v>60</v>
      </c>
      <c r="B12" s="4" t="s">
        <v>571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>
        <v>70</v>
      </c>
      <c r="B13" s="4" t="s">
        <v>572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topLeftCell="A2" workbookViewId="0">
      <selection activeCell="F3" sqref="F3:F7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7" bestFit="1" customWidth="1"/>
    <col min="7" max="7" width="2.42578125" customWidth="1"/>
    <col min="8" max="24" width="8.7109375" customWidth="1"/>
  </cols>
  <sheetData>
    <row r="1" spans="1:24" ht="13.5" customHeight="1" x14ac:dyDescent="0.3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F2">
        <f>SUMIFS(D2:D80,C2:C80,"Abbigliamento",C2:C80,"Svago",C2:C80,"alimentari",C2:C80,"Personale",C2:C80,"Hardware")</f>
        <v>0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F3">
        <f t="shared" ref="F3:F7" si="0">SUMIF(C3:C81,C3,D3:D81)</f>
        <v>561780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F4">
        <f t="shared" si="0"/>
        <v>444110</v>
      </c>
    </row>
    <row r="5" spans="1:24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F5">
        <f t="shared" si="0"/>
        <v>89460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F6">
        <f t="shared" si="0"/>
        <v>54000</v>
      </c>
    </row>
    <row r="7" spans="1:24" ht="13.5" customHeight="1" x14ac:dyDescent="0.2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F7">
        <f t="shared" si="0"/>
        <v>50800</v>
      </c>
    </row>
    <row r="8" spans="1:24" ht="13.5" customHeight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giuseppe massaro</cp:lastModifiedBy>
  <dcterms:created xsi:type="dcterms:W3CDTF">2005-04-12T12:35:30Z</dcterms:created>
  <dcterms:modified xsi:type="dcterms:W3CDTF">2025-09-02T16:18:37Z</dcterms:modified>
</cp:coreProperties>
</file>