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Science\FlatIron_DS_Bootcamp\Projects\Mod4_TimeSeries Analysis (Zillow)\dsc-mod-4-project-online-ds-pt-061019\"/>
    </mc:Choice>
  </mc:AlternateContent>
  <xr:revisionPtr revIDLastSave="0" documentId="13_ncr:1_{841440FF-3572-4BE5-9966-62E02CEE9C83}" xr6:coauthVersionLast="45" xr6:coauthVersionMax="45" xr10:uidLastSave="{00000000-0000-0000-0000-000000000000}"/>
  <bookViews>
    <workbookView xWindow="250" yWindow="130" windowWidth="18770" windowHeight="9860" activeTab="1" xr2:uid="{2735B0DC-99F8-479B-BB91-927D3ACBD270}"/>
  </bookViews>
  <sheets>
    <sheet name="Model Metrics" sheetId="1" r:id="rId1"/>
    <sheet name="Forecast Metr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4" i="2"/>
  <c r="O14" i="2" l="1"/>
  <c r="O13" i="2"/>
  <c r="O12" i="2"/>
  <c r="O11" i="2"/>
  <c r="O10" i="2"/>
</calcChain>
</file>

<file path=xl/sharedStrings.xml><?xml version="1.0" encoding="utf-8"?>
<sst xmlns="http://schemas.openxmlformats.org/spreadsheetml/2006/main" count="39" uniqueCount="17">
  <si>
    <t>Zipcode</t>
  </si>
  <si>
    <t>p-value</t>
  </si>
  <si>
    <t>AIC</t>
  </si>
  <si>
    <t>BIC</t>
  </si>
  <si>
    <t>RMSE</t>
  </si>
  <si>
    <t>Original Data</t>
  </si>
  <si>
    <t>Log Data</t>
  </si>
  <si>
    <t>Log</t>
  </si>
  <si>
    <t>Log.diff()</t>
  </si>
  <si>
    <t>Best p-value</t>
  </si>
  <si>
    <t>Transformation Used</t>
  </si>
  <si>
    <t>p &lt; .05 ?</t>
  </si>
  <si>
    <t>SRM - Log - Diff(1)</t>
  </si>
  <si>
    <t>SRM - Log - Diff(12)</t>
  </si>
  <si>
    <t>(Weighted) SRM - Log</t>
  </si>
  <si>
    <t>ROI</t>
  </si>
  <si>
    <t>Top 5 Zipcodes based on forecasted ROI (2018-2023)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</si>
</sst>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0" fillId="5" borderId="7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6" borderId="7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8" xfId="0" applyFont="1" applyFill="1" applyBorder="1" applyAlignment="1">
      <alignment horizontal="center" vertical="top"/>
    </xf>
    <xf numFmtId="2" fontId="0" fillId="5" borderId="7" xfId="0" applyNumberFormat="1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/>
    </xf>
    <xf numFmtId="0" fontId="2" fillId="6" borderId="7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7" xfId="0" applyFill="1" applyBorder="1" applyAlignment="1">
      <alignment horizontal="center" vertical="top"/>
    </xf>
    <xf numFmtId="0" fontId="0" fillId="7" borderId="5" xfId="0" applyFill="1" applyBorder="1" applyAlignment="1">
      <alignment horizontal="center" vertical="top"/>
    </xf>
    <xf numFmtId="0" fontId="0" fillId="7" borderId="6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10" fontId="0" fillId="0" borderId="4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DC36-A483-484D-89BD-536C35E40F70}">
  <dimension ref="B2:T22"/>
  <sheetViews>
    <sheetView workbookViewId="0">
      <selection activeCell="AB18" sqref="AB18"/>
    </sheetView>
  </sheetViews>
  <sheetFormatPr defaultRowHeight="14.5" x14ac:dyDescent="0.35"/>
  <cols>
    <col min="1" max="1" width="3" style="1" customWidth="1"/>
    <col min="2" max="2" width="8.54296875" style="1" customWidth="1"/>
    <col min="3" max="4" width="8.7265625" style="1"/>
    <col min="5" max="5" width="21.54296875" style="1" customWidth="1"/>
    <col min="6" max="6" width="4.26953125" style="1" customWidth="1"/>
    <col min="7" max="9" width="8.7265625" style="1"/>
    <col min="10" max="10" width="9.90625" style="1" customWidth="1"/>
    <col min="11" max="11" width="4.453125" style="1" customWidth="1"/>
    <col min="12" max="12" width="8.6328125" style="1" customWidth="1"/>
    <col min="13" max="15" width="8.7265625" style="1"/>
    <col min="16" max="16" width="4.08984375" style="1" customWidth="1"/>
    <col min="17" max="17" width="7" style="1" customWidth="1"/>
    <col min="18" max="19" width="8.7265625" style="1"/>
    <col min="20" max="20" width="6.54296875" style="1" customWidth="1"/>
    <col min="21" max="16384" width="8.7265625" style="1"/>
  </cols>
  <sheetData>
    <row r="2" spans="2:20" s="3" customFormat="1" x14ac:dyDescent="0.35">
      <c r="B2" s="47" t="s">
        <v>8</v>
      </c>
      <c r="C2" s="47" t="s">
        <v>7</v>
      </c>
      <c r="D2" s="47"/>
      <c r="E2" s="47" t="s">
        <v>12</v>
      </c>
      <c r="F2" s="5"/>
      <c r="G2" s="5"/>
      <c r="H2" s="49" t="s">
        <v>5</v>
      </c>
      <c r="I2" s="50"/>
      <c r="J2" s="51"/>
      <c r="K2" s="47"/>
      <c r="L2" s="47"/>
      <c r="M2" s="49" t="s">
        <v>6</v>
      </c>
      <c r="N2" s="50"/>
      <c r="O2" s="51"/>
      <c r="P2" s="47"/>
      <c r="Q2" s="47"/>
      <c r="R2" s="49" t="s">
        <v>12</v>
      </c>
      <c r="S2" s="50"/>
      <c r="T2" s="51"/>
    </row>
    <row r="3" spans="2:20" s="3" customFormat="1" x14ac:dyDescent="0.35">
      <c r="B3" s="31"/>
      <c r="C3" s="23" t="s">
        <v>1</v>
      </c>
      <c r="D3" s="22" t="s">
        <v>0</v>
      </c>
      <c r="E3" s="23" t="s">
        <v>1</v>
      </c>
      <c r="G3" s="6" t="s">
        <v>0</v>
      </c>
      <c r="H3" s="6" t="s">
        <v>2</v>
      </c>
      <c r="I3" s="7" t="s">
        <v>3</v>
      </c>
      <c r="J3" s="8" t="s">
        <v>4</v>
      </c>
      <c r="K3" s="4"/>
      <c r="L3" s="15" t="s">
        <v>0</v>
      </c>
      <c r="M3" s="15" t="s">
        <v>2</v>
      </c>
      <c r="N3" s="16" t="s">
        <v>3</v>
      </c>
      <c r="O3" s="17" t="s">
        <v>4</v>
      </c>
      <c r="P3" s="4"/>
      <c r="Q3" s="38" t="s">
        <v>0</v>
      </c>
      <c r="R3" s="38" t="s">
        <v>2</v>
      </c>
      <c r="S3" s="39" t="s">
        <v>3</v>
      </c>
      <c r="T3" s="40" t="s">
        <v>4</v>
      </c>
    </row>
    <row r="4" spans="2:20" x14ac:dyDescent="0.35">
      <c r="B4" s="20">
        <v>1</v>
      </c>
      <c r="C4" s="33">
        <v>0.34</v>
      </c>
      <c r="D4" s="20">
        <v>77406</v>
      </c>
      <c r="E4" s="24">
        <v>3.2092000000000002E-2</v>
      </c>
      <c r="G4" s="9">
        <v>77450</v>
      </c>
      <c r="H4" s="9">
        <v>1420.82</v>
      </c>
      <c r="I4" s="9">
        <v>1433.54</v>
      </c>
      <c r="J4" s="10">
        <v>436.81</v>
      </c>
      <c r="K4" s="2"/>
      <c r="L4" s="13">
        <v>77406</v>
      </c>
      <c r="M4" s="45">
        <v>-1155.55</v>
      </c>
      <c r="N4" s="45">
        <v>-1147.24</v>
      </c>
      <c r="O4" s="46">
        <v>335.84</v>
      </c>
      <c r="P4" s="2"/>
      <c r="Q4" s="41">
        <v>77479</v>
      </c>
      <c r="R4" s="41">
        <v>-1096.03</v>
      </c>
      <c r="S4" s="41">
        <v>-1088.01</v>
      </c>
      <c r="T4" s="42">
        <v>0</v>
      </c>
    </row>
    <row r="5" spans="2:20" x14ac:dyDescent="0.35">
      <c r="B5" s="20">
        <v>1</v>
      </c>
      <c r="C5" s="33">
        <v>0.30499999999999999</v>
      </c>
      <c r="D5" s="20">
        <v>77407</v>
      </c>
      <c r="E5" s="24">
        <v>6.025E-3</v>
      </c>
      <c r="G5" s="9">
        <v>77459</v>
      </c>
      <c r="H5" s="9">
        <v>1427.61</v>
      </c>
      <c r="I5" s="9">
        <v>1440.33</v>
      </c>
      <c r="J5" s="10">
        <v>442.76</v>
      </c>
      <c r="K5" s="2"/>
      <c r="L5" s="13">
        <v>77407</v>
      </c>
      <c r="M5" s="13">
        <v>-1052.45</v>
      </c>
      <c r="N5" s="13">
        <v>-1044.1400000000001</v>
      </c>
      <c r="O5" s="18">
        <v>418.86</v>
      </c>
      <c r="P5" s="2"/>
      <c r="Q5" s="41">
        <v>77450</v>
      </c>
      <c r="R5" s="41">
        <v>-1094.3599999999999</v>
      </c>
      <c r="S5" s="41">
        <v>-1086.3399999999999</v>
      </c>
      <c r="T5" s="42">
        <v>0</v>
      </c>
    </row>
    <row r="6" spans="2:20" x14ac:dyDescent="0.35">
      <c r="B6" s="20">
        <v>2</v>
      </c>
      <c r="C6" s="33">
        <v>0.06</v>
      </c>
      <c r="D6" s="20">
        <v>77441</v>
      </c>
      <c r="E6" s="24">
        <v>1.7489999999999999E-3</v>
      </c>
      <c r="G6" s="9">
        <v>77406</v>
      </c>
      <c r="H6" s="9">
        <v>1452.41</v>
      </c>
      <c r="I6" s="9">
        <v>1465.13</v>
      </c>
      <c r="J6" s="10">
        <v>482.19</v>
      </c>
      <c r="K6" s="2"/>
      <c r="L6" s="13">
        <v>77450</v>
      </c>
      <c r="M6" s="13">
        <v>-1190</v>
      </c>
      <c r="N6" s="13">
        <v>-1181.69</v>
      </c>
      <c r="O6" s="18">
        <v>452.37</v>
      </c>
      <c r="P6" s="2"/>
      <c r="Q6" s="41">
        <v>77459</v>
      </c>
      <c r="R6" s="41">
        <v>-1082.1400000000001</v>
      </c>
      <c r="S6" s="41">
        <v>-1074.1199999999999</v>
      </c>
      <c r="T6" s="42">
        <v>0</v>
      </c>
    </row>
    <row r="7" spans="2:20" x14ac:dyDescent="0.35">
      <c r="B7" s="20">
        <v>12</v>
      </c>
      <c r="C7" s="33">
        <v>0.14052899999999999</v>
      </c>
      <c r="D7" s="20">
        <v>77450</v>
      </c>
      <c r="E7" s="24">
        <v>1.4966999999999999E-2</v>
      </c>
      <c r="G7" s="9">
        <v>77479</v>
      </c>
      <c r="H7" s="9">
        <v>1505.38</v>
      </c>
      <c r="I7" s="9">
        <v>1518.1</v>
      </c>
      <c r="J7" s="10">
        <v>673.98</v>
      </c>
      <c r="K7" s="2"/>
      <c r="L7" s="13">
        <v>77459</v>
      </c>
      <c r="M7" s="13">
        <v>-1180.18</v>
      </c>
      <c r="N7" s="13">
        <v>-1171.8699999999999</v>
      </c>
      <c r="O7" s="18">
        <v>460.11</v>
      </c>
      <c r="P7" s="2"/>
      <c r="Q7" s="41">
        <v>77406</v>
      </c>
      <c r="R7" s="41">
        <v>-1058.18</v>
      </c>
      <c r="S7" s="41">
        <v>-1050.17</v>
      </c>
      <c r="T7" s="42">
        <v>0</v>
      </c>
    </row>
    <row r="8" spans="2:20" x14ac:dyDescent="0.35">
      <c r="B8" s="20">
        <v>2</v>
      </c>
      <c r="C8" s="33">
        <v>0.41</v>
      </c>
      <c r="D8" s="20">
        <v>77459</v>
      </c>
      <c r="E8" s="29">
        <v>0.31175199999999997</v>
      </c>
      <c r="G8" s="9">
        <v>77478</v>
      </c>
      <c r="H8" s="9">
        <v>1503.81</v>
      </c>
      <c r="I8" s="9">
        <v>1516.53</v>
      </c>
      <c r="J8" s="10">
        <v>707.49</v>
      </c>
      <c r="K8" s="2"/>
      <c r="L8" s="13">
        <v>77479</v>
      </c>
      <c r="M8" s="13">
        <v>-1192.8699999999999</v>
      </c>
      <c r="N8" s="13">
        <v>-1184.56</v>
      </c>
      <c r="O8" s="18">
        <v>531.55999999999995</v>
      </c>
      <c r="P8" s="2"/>
      <c r="Q8" s="41">
        <v>77478</v>
      </c>
      <c r="R8" s="41">
        <v>-1050.33</v>
      </c>
      <c r="S8" s="41">
        <v>-1042.31</v>
      </c>
      <c r="T8" s="42">
        <v>0</v>
      </c>
    </row>
    <row r="9" spans="2:20" x14ac:dyDescent="0.35">
      <c r="B9" s="20">
        <v>1</v>
      </c>
      <c r="C9" s="33">
        <v>0.03</v>
      </c>
      <c r="D9" s="20">
        <v>77478</v>
      </c>
      <c r="E9" s="24">
        <v>7.2300000000000001E-4</v>
      </c>
      <c r="G9" s="9">
        <v>77407</v>
      </c>
      <c r="H9" s="9">
        <v>1526.93</v>
      </c>
      <c r="I9" s="9">
        <v>1539.65</v>
      </c>
      <c r="J9" s="10">
        <v>768.78</v>
      </c>
      <c r="K9" s="2"/>
      <c r="L9" s="13">
        <v>77478</v>
      </c>
      <c r="M9" s="13">
        <v>-1145.45</v>
      </c>
      <c r="N9" s="13">
        <v>-1137.1400000000001</v>
      </c>
      <c r="O9" s="18">
        <v>583.86</v>
      </c>
      <c r="P9" s="2"/>
      <c r="Q9" s="41">
        <v>77494</v>
      </c>
      <c r="R9" s="41">
        <v>-985.63</v>
      </c>
      <c r="S9" s="41">
        <v>-977.61</v>
      </c>
      <c r="T9" s="42">
        <v>0</v>
      </c>
    </row>
    <row r="10" spans="2:20" x14ac:dyDescent="0.35">
      <c r="B10" s="20">
        <v>12</v>
      </c>
      <c r="C10" s="33">
        <v>0.19513</v>
      </c>
      <c r="D10" s="20">
        <v>77479</v>
      </c>
      <c r="E10" s="29">
        <v>0.494952</v>
      </c>
      <c r="G10" s="9">
        <v>77494</v>
      </c>
      <c r="H10" s="9">
        <v>1560.72</v>
      </c>
      <c r="I10" s="9">
        <v>1573.43</v>
      </c>
      <c r="J10" s="10">
        <v>776.16</v>
      </c>
      <c r="K10" s="2"/>
      <c r="L10" s="13">
        <v>77494</v>
      </c>
      <c r="M10" s="13">
        <v>-1068.4000000000001</v>
      </c>
      <c r="N10" s="13">
        <v>-1060.0899999999999</v>
      </c>
      <c r="O10" s="18">
        <v>697.61</v>
      </c>
      <c r="P10" s="2"/>
      <c r="Q10" s="41">
        <v>77407</v>
      </c>
      <c r="R10" s="41">
        <v>-970.5</v>
      </c>
      <c r="S10" s="41">
        <v>-962.48</v>
      </c>
      <c r="T10" s="42">
        <v>0</v>
      </c>
    </row>
    <row r="11" spans="2:20" x14ac:dyDescent="0.35">
      <c r="B11" s="21">
        <v>1</v>
      </c>
      <c r="C11" s="21">
        <v>0.37</v>
      </c>
      <c r="D11" s="21">
        <v>77494</v>
      </c>
      <c r="E11" s="34">
        <v>0.17905799999999999</v>
      </c>
      <c r="G11" s="11">
        <v>77441</v>
      </c>
      <c r="H11" s="11">
        <v>1690.74</v>
      </c>
      <c r="I11" s="11">
        <v>1703.46</v>
      </c>
      <c r="J11" s="12">
        <v>1635.35</v>
      </c>
      <c r="K11" s="2"/>
      <c r="L11" s="14">
        <v>77441</v>
      </c>
      <c r="M11" s="14">
        <v>-939.25</v>
      </c>
      <c r="N11" s="14">
        <v>-930.93</v>
      </c>
      <c r="O11" s="19">
        <v>834.77</v>
      </c>
      <c r="P11" s="2"/>
      <c r="Q11" s="43">
        <v>77441</v>
      </c>
      <c r="R11" s="43">
        <v>-859.85</v>
      </c>
      <c r="S11" s="43">
        <v>-851.83</v>
      </c>
      <c r="T11" s="44">
        <v>0</v>
      </c>
    </row>
    <row r="13" spans="2:20" x14ac:dyDescent="0.35">
      <c r="C13" s="26" t="s">
        <v>11</v>
      </c>
      <c r="D13" s="27"/>
      <c r="E13" s="28" t="s">
        <v>9</v>
      </c>
    </row>
    <row r="14" spans="2:20" x14ac:dyDescent="0.35">
      <c r="C14" s="32" t="s">
        <v>1</v>
      </c>
      <c r="D14" s="22" t="s">
        <v>0</v>
      </c>
      <c r="E14" s="23" t="s">
        <v>10</v>
      </c>
    </row>
    <row r="15" spans="2:20" x14ac:dyDescent="0.35">
      <c r="C15" s="24">
        <v>3.2092000000000002E-2</v>
      </c>
      <c r="D15" s="20">
        <v>77406</v>
      </c>
      <c r="E15" s="24" t="s">
        <v>12</v>
      </c>
    </row>
    <row r="16" spans="2:20" x14ac:dyDescent="0.35">
      <c r="C16" s="24">
        <v>6.025E-3</v>
      </c>
      <c r="D16" s="20">
        <v>77407</v>
      </c>
      <c r="E16" s="24" t="s">
        <v>12</v>
      </c>
    </row>
    <row r="17" spans="3:5" x14ac:dyDescent="0.35">
      <c r="C17" s="24">
        <v>1.7489999999999999E-3</v>
      </c>
      <c r="D17" s="20">
        <v>77441</v>
      </c>
      <c r="E17" s="24" t="s">
        <v>12</v>
      </c>
    </row>
    <row r="18" spans="3:5" x14ac:dyDescent="0.35">
      <c r="C18" s="24">
        <v>1.4966999999999999E-2</v>
      </c>
      <c r="D18" s="20">
        <v>77450</v>
      </c>
      <c r="E18" s="24" t="s">
        <v>12</v>
      </c>
    </row>
    <row r="19" spans="3:5" x14ac:dyDescent="0.35">
      <c r="C19" s="24">
        <v>2.3480000000000001E-2</v>
      </c>
      <c r="D19" s="20">
        <v>77459</v>
      </c>
      <c r="E19" s="35" t="s">
        <v>13</v>
      </c>
    </row>
    <row r="20" spans="3:5" x14ac:dyDescent="0.35">
      <c r="C20" s="24">
        <v>7.2300000000000001E-4</v>
      </c>
      <c r="D20" s="20">
        <v>77478</v>
      </c>
      <c r="E20" s="24" t="s">
        <v>12</v>
      </c>
    </row>
    <row r="21" spans="3:5" x14ac:dyDescent="0.35">
      <c r="C21" s="29">
        <v>0.12586600000000001</v>
      </c>
      <c r="D21" s="30">
        <v>77479</v>
      </c>
      <c r="E21" s="37" t="s">
        <v>14</v>
      </c>
    </row>
    <row r="22" spans="3:5" x14ac:dyDescent="0.35">
      <c r="C22" s="25">
        <v>3.0584E-2</v>
      </c>
      <c r="D22" s="21">
        <v>77494</v>
      </c>
      <c r="E22" s="36" t="s">
        <v>13</v>
      </c>
    </row>
  </sheetData>
  <sortState xmlns:xlrd2="http://schemas.microsoft.com/office/spreadsheetml/2017/richdata2" ref="Q4:T11">
    <sortCondition ref="R4:R11"/>
  </sortState>
  <mergeCells count="3">
    <mergeCell ref="H2:J2"/>
    <mergeCell ref="M2:O2"/>
    <mergeCell ref="R2:T2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9B15-1D59-4B57-8A40-71CA4A1B3392}">
  <dimension ref="E3:O14"/>
  <sheetViews>
    <sheetView tabSelected="1" workbookViewId="0">
      <selection activeCell="J3" sqref="J3"/>
    </sheetView>
  </sheetViews>
  <sheetFormatPr defaultRowHeight="14.5" x14ac:dyDescent="0.35"/>
  <cols>
    <col min="8" max="8" width="11.7265625" customWidth="1"/>
  </cols>
  <sheetData>
    <row r="3" spans="5:15" x14ac:dyDescent="0.35">
      <c r="E3" s="31" t="s">
        <v>0</v>
      </c>
      <c r="F3" s="20">
        <v>2018</v>
      </c>
      <c r="G3" s="20">
        <v>2023</v>
      </c>
      <c r="H3" s="20" t="s">
        <v>15</v>
      </c>
    </row>
    <row r="4" spans="5:15" x14ac:dyDescent="0.35">
      <c r="E4" s="31">
        <v>77450</v>
      </c>
      <c r="F4" s="48">
        <v>255131.91669000001</v>
      </c>
      <c r="G4" s="48">
        <v>358772.12180399999</v>
      </c>
      <c r="H4" s="52">
        <f>SUM(G4-F4)/F4*100%</f>
        <v>0.40622202999371815</v>
      </c>
    </row>
    <row r="5" spans="5:15" x14ac:dyDescent="0.35">
      <c r="E5" s="31">
        <v>77479</v>
      </c>
      <c r="F5" s="48">
        <v>366848.619588</v>
      </c>
      <c r="G5" s="48">
        <v>492380.397528</v>
      </c>
      <c r="H5" s="52">
        <f t="shared" ref="H5:H11" si="0">SUM(G5-F5)/F5*100%</f>
        <v>0.34218958784956616</v>
      </c>
    </row>
    <row r="6" spans="5:15" x14ac:dyDescent="0.35">
      <c r="E6" s="31">
        <v>77459</v>
      </c>
      <c r="F6" s="48">
        <v>271407.512903</v>
      </c>
      <c r="G6" s="48">
        <v>360512.55417100003</v>
      </c>
      <c r="H6" s="52">
        <f t="shared" si="0"/>
        <v>0.32830720238700922</v>
      </c>
    </row>
    <row r="7" spans="5:15" x14ac:dyDescent="0.35">
      <c r="E7" s="31">
        <v>77407</v>
      </c>
      <c r="F7" s="48">
        <v>249774.770705</v>
      </c>
      <c r="G7" s="48">
        <v>322840.28780699999</v>
      </c>
      <c r="H7" s="52">
        <f t="shared" si="0"/>
        <v>0.29252560975541858</v>
      </c>
      <c r="L7" t="s">
        <v>16</v>
      </c>
    </row>
    <row r="8" spans="5:15" x14ac:dyDescent="0.35">
      <c r="E8" s="31">
        <v>77406</v>
      </c>
      <c r="F8" s="48">
        <v>274888.18919200002</v>
      </c>
      <c r="G8" s="48">
        <v>350624.46625400003</v>
      </c>
      <c r="H8" s="52">
        <f t="shared" si="0"/>
        <v>0.27551666473782477</v>
      </c>
    </row>
    <row r="9" spans="5:15" x14ac:dyDescent="0.35">
      <c r="E9" s="31">
        <v>77441</v>
      </c>
      <c r="F9" s="48">
        <v>414651.32984199998</v>
      </c>
      <c r="G9" s="48">
        <v>517961.56494800001</v>
      </c>
      <c r="H9" s="52">
        <f t="shared" si="0"/>
        <v>0.24914965338557021</v>
      </c>
      <c r="L9" s="31" t="s">
        <v>0</v>
      </c>
      <c r="M9" s="31">
        <v>2018</v>
      </c>
      <c r="N9" s="31">
        <v>2023</v>
      </c>
      <c r="O9" s="31" t="s">
        <v>15</v>
      </c>
    </row>
    <row r="10" spans="5:15" x14ac:dyDescent="0.35">
      <c r="E10" s="31">
        <v>77478</v>
      </c>
      <c r="F10" s="48">
        <v>302467.97180699999</v>
      </c>
      <c r="G10" s="48">
        <v>370839.02649700001</v>
      </c>
      <c r="H10" s="52">
        <f t="shared" si="0"/>
        <v>0.22604394865855915</v>
      </c>
      <c r="L10" s="31">
        <v>77450</v>
      </c>
      <c r="M10" s="48">
        <v>255131.91669000001</v>
      </c>
      <c r="N10" s="48">
        <v>358772.12180399999</v>
      </c>
      <c r="O10" s="48">
        <f>SUM(N10-M10)/M10*100</f>
        <v>40.622202999371815</v>
      </c>
    </row>
    <row r="11" spans="5:15" x14ac:dyDescent="0.35">
      <c r="E11" s="31">
        <v>77494</v>
      </c>
      <c r="F11" s="48">
        <v>330426.29412199999</v>
      </c>
      <c r="G11" s="48">
        <v>400345.01141400001</v>
      </c>
      <c r="H11" s="52">
        <f t="shared" si="0"/>
        <v>0.21160155391926719</v>
      </c>
      <c r="L11" s="31">
        <v>77479</v>
      </c>
      <c r="M11" s="48">
        <v>366848.619588</v>
      </c>
      <c r="N11" s="48">
        <v>492380.397528</v>
      </c>
      <c r="O11" s="48">
        <f>SUM(N11-M11)/M11*100</f>
        <v>34.218958784956612</v>
      </c>
    </row>
    <row r="12" spans="5:15" x14ac:dyDescent="0.35">
      <c r="L12" s="31">
        <v>77459</v>
      </c>
      <c r="M12" s="48">
        <v>271407.512903</v>
      </c>
      <c r="N12" s="48">
        <v>360512.55417100003</v>
      </c>
      <c r="O12" s="48">
        <f>SUM(N12-M12)/M12*100</f>
        <v>32.83072023870092</v>
      </c>
    </row>
    <row r="13" spans="5:15" x14ac:dyDescent="0.35">
      <c r="L13" s="31">
        <v>77407</v>
      </c>
      <c r="M13" s="48">
        <v>249774.770705</v>
      </c>
      <c r="N13" s="48">
        <v>322840.28780699999</v>
      </c>
      <c r="O13" s="48">
        <f>SUM(N13-M13)/M13*100</f>
        <v>29.252560975541858</v>
      </c>
    </row>
    <row r="14" spans="5:15" x14ac:dyDescent="0.35">
      <c r="L14" s="31">
        <v>77406</v>
      </c>
      <c r="M14" s="48">
        <v>274888.18919200002</v>
      </c>
      <c r="N14" s="48">
        <v>350624.46625400003</v>
      </c>
      <c r="O14" s="48">
        <f>SUM(N14-M14)/M14*100</f>
        <v>27.551666473782475</v>
      </c>
    </row>
  </sheetData>
  <sortState xmlns:xlrd2="http://schemas.microsoft.com/office/spreadsheetml/2017/richdata2" ref="E4:H11">
    <sortCondition descending="1" ref="H4:H11"/>
  </sortState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Metrics</vt:lpstr>
      <vt:lpstr>Forecast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Deon Warner</dc:creator>
  <cp:lastModifiedBy>Deon Warner</cp:lastModifiedBy>
  <dcterms:created xsi:type="dcterms:W3CDTF">2019-11-21T02:29:58Z</dcterms:created>
  <dcterms:modified xsi:type="dcterms:W3CDTF">2019-11-30T01:31:47Z</dcterms:modified>
</cp:coreProperties>
</file>