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  <sheet name="2023" sheetId="2" state="visible" r:id="rId3"/>
    <sheet name="2024" sheetId="3" state="visible" r:id="rId4"/>
  </sheets>
  <definedNames>
    <definedName function="false" hidden="false" name="cYear" vbProcedure="false">'2022'!$A$1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<sst xmlns="http://schemas.openxmlformats.org/spreadsheetml/2006/main" count="114" uniqueCount="34">
  <si>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</si>
  <si>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</si>
  <si>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</si>
  <si>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</si>
  <si>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</si>
  <si>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</si>
  <si>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</si>
  <si>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</si>
  <si>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</si>
  <si>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</si>
  <si>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</si>
  <si>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</si>
  <si>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Feiertage</t>
  </si>
  <si>
    <t xml:space="preserve">Urlaub</t>
  </si>
  <si>
    <t xml:space="preserve">Neujahr</t>
  </si>
  <si>
    <t xml:space="preserve">UR</t>
  </si>
  <si>
    <t xml:space="preserve">Heilige Drei Könige</t>
  </si>
  <si>
    <t xml:space="preserve">UR/2</t>
  </si>
  <si>
    <t xml:space="preserve">Karfreitag</t>
  </si>
  <si>
    <t xml:space="preserve">Ostermontag</t>
  </si>
  <si>
    <t xml:space="preserve">Tag der Arbeit</t>
  </si>
  <si>
    <t xml:space="preserve">Christi Himmelfahrt</t>
  </si>
  <si>
    <t xml:space="preserve">Pfingstmontag</t>
  </si>
  <si>
    <t xml:space="preserve">Fronleichnam</t>
  </si>
  <si>
    <t xml:space="preserve">Mariä Himmelfahrt (nur </t>
  </si>
  <si>
    <t xml:space="preserve">Tag der deutschen Einhe</t>
  </si>
  <si>
    <t xml:space="preserve">Allerheiligen</t>
  </si>
  <si>
    <t xml:space="preserve">Heiligabend</t>
  </si>
  <si>
    <t xml:space="preserve">1. Weihnachtsfeiertag</t>
  </si>
  <si>
    <t xml:space="preserve">2. Weihnachtsfeiertag</t>
  </si>
  <si>
    <t xml:space="preserve">Sylvester</t>
  </si>
  <si>
    <t xml:space="preserve">Anspruch</t>
  </si>
  <si>
    <t xml:space="preserve">Geplant</t>
  </si>
  <si>
    <t xml:space="preserve">Rest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</si>
</sst>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 ddd"/>
    <numFmt numFmtId="166" formatCode="dd/mm/yyyy"/>
    <numFmt numFmtId="167" formatCode="dd/\ mmm"/>
    <numFmt numFmtId="168" formatCode="0.0"/>
    <numFmt numFmtId="169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FF7979"/>
        <bgColor rgb="FFFF9F9F"/>
      </patternFill>
    </fill>
    <fill>
      <patternFill patternType="solid">
        <fgColor rgb="FFFF9F9F"/>
        <bgColor rgb="FFFBAFA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0">
    <dxf>
      <fill>
        <patternFill>
          <bgColor rgb="FFE7E6E6"/>
        </patternFill>
      </fill>
    </dxf>
    <dxf>
      <fill>
        <patternFill>
          <bgColor rgb="FFFBE5D6"/>
        </patternFill>
      </fill>
    </dxf>
    <dxf>
      <fill>
        <patternFill>
          <bgColor rgb="FFE7E6E6"/>
        </patternFill>
      </fill>
    </dxf>
    <dxf>
      <fill>
        <patternFill>
          <bgColor rgb="FFFBE5D6"/>
        </patternFill>
      </fill>
    </dxf>
    <dxf>
      <fill>
        <patternFill>
          <bgColor rgb="FFFBAFAF"/>
        </patternFill>
      </fill>
    </dxf>
    <dxf>
      <fill>
        <patternFill>
          <bgColor rgb="FFFF7979"/>
        </patternFill>
      </fill>
    </dxf>
    <dxf>
      <fill>
        <patternFill>
          <bgColor rgb="FFE7E6E6"/>
        </patternFill>
      </fill>
    </dxf>
    <dxf>
      <font>
        <b val="1"/>
        <i val="0"/>
        <color rgb="FF00B050"/>
      </font>
      <fill>
        <patternFill>
          <bgColor rgb="FFFFFFFF"/>
        </patternFill>
      </fill>
    </dxf>
    <dxf>
      <fill>
        <patternFill>
          <bgColor rgb="FFFBE5D6"/>
        </patternFill>
      </fill>
    </dxf>
    <dxf>
      <fill>
        <patternFill>
          <bgColor rgb="FFE7E6E6"/>
        </patternFill>
      </fill>
    </dxf>
    <dxf>
      <fill>
        <patternFill>
          <bgColor rgb="FFFBE5D6"/>
        </patternFill>
      </fill>
    </dxf>
    <dxf>
      <fill>
        <patternFill>
          <bgColor rgb="FFE7E6E6"/>
        </patternFill>
      </fill>
    </dxf>
    <dxf>
      <fill>
        <patternFill>
          <bgColor rgb="FFFBE5D6"/>
        </patternFill>
      </fill>
    </dxf>
    <dxf>
      <fill>
        <patternFill>
          <bgColor rgb="FFE7E6E6"/>
        </patternFill>
      </fill>
    </dxf>
    <dxf>
      <fill>
        <patternFill>
          <bgColor rgb="FFFBE5D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E7E6E6"/>
      <rgbColor rgb="FF660066"/>
      <rgbColor rgb="FFFF79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F9F"/>
      <rgbColor rgb="FFCC99FF"/>
      <rgbColor rgb="FFFBAF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41" activeCellId="0" sqref="AG41"/>
    </sheetView>
  </sheetViews>
  <sheetFormatPr defaultColWidth="11.4296875"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6.7"/>
    <col collapsed="false" customWidth="false" hidden="false" outlineLevel="0" max="3" min="3" style="1" width="11.43"/>
    <col collapsed="false" customWidth="true" hidden="false" outlineLevel="0" max="4" min="4" style="1" width="6.28"/>
    <col collapsed="false" customWidth="false" hidden="false" outlineLevel="0" max="5" min="5" style="1" width="11.43"/>
    <col collapsed="false" customWidth="true" hidden="false" outlineLevel="0" max="6" min="6" style="1" width="6.28"/>
    <col collapsed="false" customWidth="false" hidden="false" outlineLevel="0" max="7" min="7" style="1" width="11.43"/>
    <col collapsed="false" customWidth="true" hidden="false" outlineLevel="0" max="8" min="8" style="1" width="6.28"/>
    <col collapsed="false" customWidth="false" hidden="false" outlineLevel="0" max="9" min="9" style="1" width="11.43"/>
    <col collapsed="false" customWidth="true" hidden="false" outlineLevel="0" max="10" min="10" style="1" width="6.28"/>
    <col collapsed="false" customWidth="false" hidden="false" outlineLevel="0" max="11" min="11" style="1" width="11.43"/>
    <col collapsed="false" customWidth="true" hidden="false" outlineLevel="0" max="12" min="12" style="1" width="6.28"/>
    <col collapsed="false" customWidth="false" hidden="false" outlineLevel="0" max="13" min="13" style="1" width="11.43"/>
    <col collapsed="false" customWidth="true" hidden="false" outlineLevel="0" max="14" min="14" style="1" width="6.28"/>
    <col collapsed="false" customWidth="false" hidden="false" outlineLevel="0" max="15" min="15" style="1" width="11.43"/>
    <col collapsed="false" customWidth="true" hidden="false" outlineLevel="0" max="16" min="16" style="1" width="6.28"/>
    <col collapsed="false" customWidth="true" hidden="false" outlineLevel="0" max="17" min="17" style="1" width="11.71"/>
    <col collapsed="false" customWidth="true" hidden="false" outlineLevel="0" max="18" min="18" style="1" width="6.28"/>
    <col collapsed="false" customWidth="false" hidden="false" outlineLevel="0" max="19" min="19" style="1" width="11.43"/>
    <col collapsed="false" customWidth="true" hidden="false" outlineLevel="0" max="20" min="20" style="1" width="6.28"/>
    <col collapsed="false" customWidth="false" hidden="false" outlineLevel="0" max="21" min="21" style="1" width="11.43"/>
    <col collapsed="false" customWidth="true" hidden="false" outlineLevel="0" max="22" min="22" style="1" width="6.57"/>
    <col collapsed="false" customWidth="false" hidden="false" outlineLevel="0" max="23" min="23" style="1" width="11.43"/>
    <col collapsed="false" customWidth="true" hidden="false" outlineLevel="0" max="24" min="24" style="1" width="6.28"/>
    <col collapsed="false" customWidth="false" hidden="false" outlineLevel="0" max="25" min="25" style="1" width="11.43"/>
    <col collapsed="false" customWidth="true" hidden="false" outlineLevel="0" max="26" min="26" style="1" width="6.28"/>
    <col collapsed="false" customWidth="false" hidden="false" outlineLevel="0" max="28" min="27" style="1" width="11.43"/>
    <col collapsed="false" customWidth="true" hidden="false" outlineLevel="0" max="29" min="29" style="1" width="11.17"/>
    <col collapsed="false" customWidth="true" hidden="false" outlineLevel="0" max="30" min="30" style="1" width="22.85"/>
    <col collapsed="false" customWidth="true" hidden="false" outlineLevel="0" max="31" min="31" style="1" width="4"/>
    <col collapsed="false" customWidth="false" hidden="false" outlineLevel="0" max="32" min="32" style="1" width="11.43"/>
    <col collapsed="false" customWidth="true" hidden="false" outlineLevel="0" max="33" min="33" style="1" width="7"/>
    <col collapsed="false" customWidth="true" hidden="false" outlineLevel="0" max="34" min="34" style="1" width="4"/>
    <col collapsed="false" customWidth="false" hidden="false" outlineLevel="0" max="1024" min="35" style="1" width="11.43"/>
  </cols>
  <sheetData>
    <row r="1" customFormat="false" ht="15.75" hidden="false" customHeight="false" outlineLevel="0" collapsed="false">
      <c r="A1" s="2" t="n">
        <v>2022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0</v>
      </c>
      <c r="AA1" s="3"/>
      <c r="AC1" s="4" t="s">
        <v>12</v>
      </c>
      <c r="AD1" s="4"/>
      <c r="AG1" s="5" t="s">
        <v>13</v>
      </c>
      <c r="AH1" s="5"/>
    </row>
    <row r="2" customFormat="false" ht="14.9" hidden="false" customHeight="false" outlineLevel="0" collapsed="false">
      <c r="B2" s="6" t="n">
        <f aca="false">DATE(A1,1,1)</f>
        <v>44562</v>
      </c>
      <c r="C2" s="7"/>
      <c r="D2" s="8" t="n">
        <f aca="false">DATE($A$1,2,1)</f>
        <v>44593</v>
      </c>
      <c r="E2" s="9"/>
      <c r="F2" s="8" t="n">
        <f aca="false">DATE($A$1,3,1)</f>
        <v>44621</v>
      </c>
      <c r="G2" s="9"/>
      <c r="H2" s="8" t="n">
        <f aca="false">DATE($A$1,4,1)</f>
        <v>44652</v>
      </c>
      <c r="I2" s="9"/>
      <c r="J2" s="8" t="n">
        <f aca="false">DATE($A$1,5,1)</f>
        <v>44682</v>
      </c>
      <c r="K2" s="9"/>
      <c r="L2" s="8" t="n">
        <f aca="false">DATE($A$1,6,1)</f>
        <v>44713</v>
      </c>
      <c r="M2" s="9"/>
      <c r="N2" s="8" t="n">
        <f aca="false">DATE($A$1,7,1)</f>
        <v>44743</v>
      </c>
      <c r="O2" s="9"/>
      <c r="P2" s="8" t="n">
        <f aca="false">DATE($A$1,8,1)</f>
        <v>44774</v>
      </c>
      <c r="Q2" s="9"/>
      <c r="R2" s="8" t="n">
        <f aca="false">DATE($A$1,9,1)</f>
        <v>44805</v>
      </c>
      <c r="S2" s="9"/>
      <c r="T2" s="8" t="n">
        <f aca="false">DATE($A$1,10,1)</f>
        <v>44835</v>
      </c>
      <c r="U2" s="9"/>
      <c r="V2" s="8" t="n">
        <f aca="false">DATE($A$1,11,1)</f>
        <v>44866</v>
      </c>
      <c r="W2" s="9"/>
      <c r="X2" s="8" t="n">
        <f aca="false">DATE($A$1,12,1)</f>
        <v>44896</v>
      </c>
      <c r="Y2" s="9"/>
      <c r="Z2" s="8" t="n">
        <f aca="false">DATE($A$1+1,1,1)</f>
        <v>44927</v>
      </c>
      <c r="AA2" s="9"/>
      <c r="AC2" s="10" t="n">
        <f aca="false">DATE($A$1,1,1)</f>
        <v>44562</v>
      </c>
      <c r="AD2" s="11" t="s">
        <v>14</v>
      </c>
      <c r="AE2" s="12" t="n">
        <v>1</v>
      </c>
      <c r="AG2" s="13" t="s">
        <v>15</v>
      </c>
      <c r="AH2" s="12" t="n">
        <v>1</v>
      </c>
    </row>
    <row r="3" customFormat="false" ht="14.9" hidden="false" customHeight="false" outlineLevel="0" collapsed="false">
      <c r="B3" s="14" t="n">
        <f aca="false">B2+1</f>
        <v>44563</v>
      </c>
      <c r="C3" s="15"/>
      <c r="D3" s="16" t="n">
        <f aca="false">D2+1</f>
        <v>44594</v>
      </c>
      <c r="E3" s="17"/>
      <c r="F3" s="16" t="n">
        <f aca="false">F2+1</f>
        <v>44622</v>
      </c>
      <c r="G3" s="17"/>
      <c r="H3" s="16" t="n">
        <f aca="false">H2+1</f>
        <v>44653</v>
      </c>
      <c r="I3" s="17"/>
      <c r="J3" s="16" t="n">
        <f aca="false">J2+1</f>
        <v>44683</v>
      </c>
      <c r="K3" s="17"/>
      <c r="L3" s="16" t="n">
        <f aca="false">L2+1</f>
        <v>44714</v>
      </c>
      <c r="M3" s="17"/>
      <c r="N3" s="16" t="n">
        <f aca="false">N2+1</f>
        <v>44744</v>
      </c>
      <c r="O3" s="17"/>
      <c r="P3" s="16" t="n">
        <f aca="false">P2+1</f>
        <v>44775</v>
      </c>
      <c r="Q3" s="17"/>
      <c r="R3" s="16" t="n">
        <f aca="false">R2+1</f>
        <v>44806</v>
      </c>
      <c r="S3" s="17"/>
      <c r="T3" s="16" t="n">
        <f aca="false">T2+1</f>
        <v>44836</v>
      </c>
      <c r="U3" s="17"/>
      <c r="V3" s="16" t="n">
        <f aca="false">V2+1</f>
        <v>44867</v>
      </c>
      <c r="W3" s="17"/>
      <c r="X3" s="16" t="n">
        <f aca="false">X2+1</f>
        <v>44897</v>
      </c>
      <c r="Y3" s="17"/>
      <c r="Z3" s="16" t="n">
        <f aca="false">Z2+1</f>
        <v>44928</v>
      </c>
      <c r="AA3" s="17"/>
      <c r="AC3" s="18" t="n">
        <f aca="false">DATE($A$1,1,6)</f>
        <v>44567</v>
      </c>
      <c r="AD3" s="19" t="s">
        <v>16</v>
      </c>
      <c r="AE3" s="20" t="n">
        <v>1</v>
      </c>
      <c r="AG3" s="21" t="s">
        <v>17</v>
      </c>
      <c r="AH3" s="20" t="n">
        <v>0.5</v>
      </c>
    </row>
    <row r="4" customFormat="false" ht="14.9" hidden="false" customHeight="false" outlineLevel="0" collapsed="false">
      <c r="B4" s="14" t="n">
        <f aca="false">B3+1</f>
        <v>44564</v>
      </c>
      <c r="C4" s="15"/>
      <c r="D4" s="16" t="n">
        <f aca="false">D3+1</f>
        <v>44595</v>
      </c>
      <c r="E4" s="17"/>
      <c r="F4" s="16" t="n">
        <f aca="false">F3+1</f>
        <v>44623</v>
      </c>
      <c r="G4" s="17"/>
      <c r="H4" s="16" t="n">
        <f aca="false">H3+1</f>
        <v>44654</v>
      </c>
      <c r="I4" s="17"/>
      <c r="J4" s="16" t="n">
        <f aca="false">J3+1</f>
        <v>44684</v>
      </c>
      <c r="K4" s="17"/>
      <c r="L4" s="16" t="n">
        <f aca="false">L3+1</f>
        <v>44715</v>
      </c>
      <c r="M4" s="17"/>
      <c r="N4" s="16" t="n">
        <f aca="false">N3+1</f>
        <v>44745</v>
      </c>
      <c r="O4" s="17"/>
      <c r="P4" s="16" t="n">
        <f aca="false">P3+1</f>
        <v>44776</v>
      </c>
      <c r="Q4" s="17"/>
      <c r="R4" s="16" t="n">
        <f aca="false">R3+1</f>
        <v>44807</v>
      </c>
      <c r="S4" s="17"/>
      <c r="T4" s="16" t="n">
        <f aca="false">T3+1</f>
        <v>44837</v>
      </c>
      <c r="U4" s="17"/>
      <c r="V4" s="16" t="n">
        <f aca="false">V3+1</f>
        <v>44868</v>
      </c>
      <c r="W4" s="17"/>
      <c r="X4" s="16" t="n">
        <f aca="false">X3+1</f>
        <v>44898</v>
      </c>
      <c r="Y4" s="17"/>
      <c r="Z4" s="16" t="n">
        <f aca="false">Z3+1</f>
        <v>44929</v>
      </c>
      <c r="AA4" s="17"/>
      <c r="AC4" s="18" t="n">
        <f aca="false">ROUND(DATE($A$1,4,MOD(234-11*MOD($A$1,19),30))/7,0)*7-6-2</f>
        <v>44666</v>
      </c>
      <c r="AD4" s="19" t="s">
        <v>18</v>
      </c>
      <c r="AE4" s="20" t="n">
        <v>1</v>
      </c>
      <c r="AG4" s="22"/>
      <c r="AH4" s="23"/>
    </row>
    <row r="5" customFormat="false" ht="14.9" hidden="false" customHeight="false" outlineLevel="0" collapsed="false">
      <c r="B5" s="14" t="n">
        <f aca="false">B4+1</f>
        <v>44565</v>
      </c>
      <c r="C5" s="15"/>
      <c r="D5" s="16" t="n">
        <f aca="false">D4+1</f>
        <v>44596</v>
      </c>
      <c r="E5" s="17"/>
      <c r="F5" s="16" t="n">
        <f aca="false">F4+1</f>
        <v>44624</v>
      </c>
      <c r="G5" s="17"/>
      <c r="H5" s="16" t="n">
        <f aca="false">H4+1</f>
        <v>44655</v>
      </c>
      <c r="I5" s="17"/>
      <c r="J5" s="16" t="n">
        <f aca="false">J4+1</f>
        <v>44685</v>
      </c>
      <c r="K5" s="17"/>
      <c r="L5" s="16" t="n">
        <f aca="false">L4+1</f>
        <v>44716</v>
      </c>
      <c r="M5" s="17"/>
      <c r="N5" s="16" t="n">
        <f aca="false">N4+1</f>
        <v>44746</v>
      </c>
      <c r="O5" s="17"/>
      <c r="P5" s="16" t="n">
        <f aca="false">P4+1</f>
        <v>44777</v>
      </c>
      <c r="Q5" s="17"/>
      <c r="R5" s="16" t="n">
        <f aca="false">R4+1</f>
        <v>44808</v>
      </c>
      <c r="S5" s="17"/>
      <c r="T5" s="16" t="n">
        <f aca="false">T4+1</f>
        <v>44838</v>
      </c>
      <c r="U5" s="17"/>
      <c r="V5" s="16" t="n">
        <f aca="false">V4+1</f>
        <v>44869</v>
      </c>
      <c r="W5" s="17"/>
      <c r="X5" s="16" t="n">
        <f aca="false">X4+1</f>
        <v>44899</v>
      </c>
      <c r="Y5" s="17"/>
      <c r="Z5" s="16" t="n">
        <f aca="false">Z4+1</f>
        <v>44930</v>
      </c>
      <c r="AA5" s="17"/>
      <c r="AC5" s="18" t="n">
        <f aca="false">AC4+3</f>
        <v>44669</v>
      </c>
      <c r="AD5" s="19" t="s">
        <v>19</v>
      </c>
      <c r="AE5" s="20" t="n">
        <v>1</v>
      </c>
    </row>
    <row r="6" customFormat="false" ht="14.9" hidden="false" customHeight="false" outlineLevel="0" collapsed="false">
      <c r="B6" s="14" t="n">
        <f aca="false">B5+1</f>
        <v>44566</v>
      </c>
      <c r="C6" s="15"/>
      <c r="D6" s="16" t="n">
        <f aca="false">D5+1</f>
        <v>44597</v>
      </c>
      <c r="E6" s="17"/>
      <c r="F6" s="16" t="n">
        <f aca="false">F5+1</f>
        <v>44625</v>
      </c>
      <c r="G6" s="17"/>
      <c r="H6" s="16" t="n">
        <f aca="false">H5+1</f>
        <v>44656</v>
      </c>
      <c r="I6" s="17"/>
      <c r="J6" s="16" t="n">
        <f aca="false">J5+1</f>
        <v>44686</v>
      </c>
      <c r="K6" s="17"/>
      <c r="L6" s="16" t="n">
        <f aca="false">L5+1</f>
        <v>44717</v>
      </c>
      <c r="M6" s="17"/>
      <c r="N6" s="16" t="n">
        <f aca="false">N5+1</f>
        <v>44747</v>
      </c>
      <c r="O6" s="17"/>
      <c r="P6" s="16" t="n">
        <f aca="false">P5+1</f>
        <v>44778</v>
      </c>
      <c r="Q6" s="17"/>
      <c r="R6" s="16" t="n">
        <f aca="false">R5+1</f>
        <v>44809</v>
      </c>
      <c r="S6" s="17"/>
      <c r="T6" s="16" t="n">
        <f aca="false">T5+1</f>
        <v>44839</v>
      </c>
      <c r="U6" s="17"/>
      <c r="V6" s="16" t="n">
        <f aca="false">V5+1</f>
        <v>44870</v>
      </c>
      <c r="W6" s="17"/>
      <c r="X6" s="16" t="n">
        <f aca="false">X5+1</f>
        <v>44900</v>
      </c>
      <c r="Y6" s="17"/>
      <c r="Z6" s="16" t="n">
        <f aca="false">Z5+1</f>
        <v>44931</v>
      </c>
      <c r="AA6" s="17"/>
      <c r="AC6" s="18" t="n">
        <f aca="false">DATE($A$1,5,1)</f>
        <v>44682</v>
      </c>
      <c r="AD6" s="19" t="s">
        <v>20</v>
      </c>
      <c r="AE6" s="20" t="n">
        <v>1</v>
      </c>
    </row>
    <row r="7" customFormat="false" ht="14.9" hidden="false" customHeight="false" outlineLevel="0" collapsed="false">
      <c r="B7" s="14" t="n">
        <f aca="false">B6+1</f>
        <v>44567</v>
      </c>
      <c r="C7" s="15"/>
      <c r="D7" s="16" t="n">
        <f aca="false">D6+1</f>
        <v>44598</v>
      </c>
      <c r="E7" s="17"/>
      <c r="F7" s="16" t="n">
        <f aca="false">F6+1</f>
        <v>44626</v>
      </c>
      <c r="G7" s="17"/>
      <c r="H7" s="16" t="n">
        <f aca="false">H6+1</f>
        <v>44657</v>
      </c>
      <c r="I7" s="17"/>
      <c r="J7" s="16" t="n">
        <f aca="false">J6+1</f>
        <v>44687</v>
      </c>
      <c r="K7" s="17"/>
      <c r="L7" s="16" t="n">
        <f aca="false">L6+1</f>
        <v>44718</v>
      </c>
      <c r="M7" s="17"/>
      <c r="N7" s="16" t="n">
        <f aca="false">N6+1</f>
        <v>44748</v>
      </c>
      <c r="O7" s="17"/>
      <c r="P7" s="16" t="n">
        <f aca="false">P6+1</f>
        <v>44779</v>
      </c>
      <c r="Q7" s="17"/>
      <c r="R7" s="16" t="n">
        <f aca="false">R6+1</f>
        <v>44810</v>
      </c>
      <c r="S7" s="17"/>
      <c r="T7" s="16" t="n">
        <f aca="false">T6+1</f>
        <v>44840</v>
      </c>
      <c r="U7" s="17"/>
      <c r="V7" s="16" t="n">
        <f aca="false">V6+1</f>
        <v>44871</v>
      </c>
      <c r="W7" s="17"/>
      <c r="X7" s="16" t="n">
        <f aca="false">X6+1</f>
        <v>44901</v>
      </c>
      <c r="Y7" s="17"/>
      <c r="Z7" s="16" t="n">
        <f aca="false">Z6+1</f>
        <v>44932</v>
      </c>
      <c r="AA7" s="17"/>
      <c r="AC7" s="18" t="n">
        <f aca="false">AC4+41</f>
        <v>44707</v>
      </c>
      <c r="AD7" s="19" t="s">
        <v>21</v>
      </c>
      <c r="AE7" s="20" t="n">
        <v>1</v>
      </c>
    </row>
    <row r="8" customFormat="false" ht="14.9" hidden="false" customHeight="false" outlineLevel="0" collapsed="false">
      <c r="B8" s="14" t="n">
        <f aca="false">B7+1</f>
        <v>44568</v>
      </c>
      <c r="C8" s="15"/>
      <c r="D8" s="16" t="n">
        <f aca="false">D7+1</f>
        <v>44599</v>
      </c>
      <c r="E8" s="17"/>
      <c r="F8" s="16" t="n">
        <f aca="false">F7+1</f>
        <v>44627</v>
      </c>
      <c r="G8" s="17"/>
      <c r="H8" s="16" t="n">
        <f aca="false">H7+1</f>
        <v>44658</v>
      </c>
      <c r="I8" s="17"/>
      <c r="J8" s="16" t="n">
        <f aca="false">J7+1</f>
        <v>44688</v>
      </c>
      <c r="K8" s="17"/>
      <c r="L8" s="16" t="n">
        <f aca="false">L7+1</f>
        <v>44719</v>
      </c>
      <c r="M8" s="17"/>
      <c r="N8" s="16" t="n">
        <f aca="false">N7+1</f>
        <v>44749</v>
      </c>
      <c r="O8" s="17"/>
      <c r="P8" s="16" t="n">
        <f aca="false">P7+1</f>
        <v>44780</v>
      </c>
      <c r="Q8" s="17"/>
      <c r="R8" s="16" t="n">
        <f aca="false">R7+1</f>
        <v>44811</v>
      </c>
      <c r="S8" s="17"/>
      <c r="T8" s="16" t="n">
        <f aca="false">T7+1</f>
        <v>44841</v>
      </c>
      <c r="U8" s="17"/>
      <c r="V8" s="16" t="n">
        <f aca="false">V7+1</f>
        <v>44872</v>
      </c>
      <c r="W8" s="17"/>
      <c r="X8" s="16" t="n">
        <f aca="false">X7+1</f>
        <v>44902</v>
      </c>
      <c r="Y8" s="17"/>
      <c r="Z8" s="16" t="n">
        <f aca="false">Z7+1</f>
        <v>44933</v>
      </c>
      <c r="AA8" s="17"/>
      <c r="AC8" s="18" t="n">
        <f aca="false">AC5+49</f>
        <v>44718</v>
      </c>
      <c r="AD8" s="19" t="s">
        <v>22</v>
      </c>
      <c r="AE8" s="20" t="n">
        <v>1</v>
      </c>
    </row>
    <row r="9" customFormat="false" ht="14.9" hidden="false" customHeight="false" outlineLevel="0" collapsed="false">
      <c r="B9" s="14" t="n">
        <f aca="false">B8+1</f>
        <v>44569</v>
      </c>
      <c r="C9" s="15"/>
      <c r="D9" s="16" t="n">
        <f aca="false">D8+1</f>
        <v>44600</v>
      </c>
      <c r="E9" s="17"/>
      <c r="F9" s="16" t="n">
        <f aca="false">F8+1</f>
        <v>44628</v>
      </c>
      <c r="G9" s="17"/>
      <c r="H9" s="16" t="n">
        <f aca="false">H8+1</f>
        <v>44659</v>
      </c>
      <c r="I9" s="17"/>
      <c r="J9" s="16" t="n">
        <f aca="false">J8+1</f>
        <v>44689</v>
      </c>
      <c r="K9" s="17"/>
      <c r="L9" s="16" t="n">
        <f aca="false">L8+1</f>
        <v>44720</v>
      </c>
      <c r="M9" s="17"/>
      <c r="N9" s="16" t="n">
        <f aca="false">N8+1</f>
        <v>44750</v>
      </c>
      <c r="O9" s="17"/>
      <c r="P9" s="16" t="n">
        <f aca="false">P8+1</f>
        <v>44781</v>
      </c>
      <c r="Q9" s="17"/>
      <c r="R9" s="16" t="n">
        <f aca="false">R8+1</f>
        <v>44812</v>
      </c>
      <c r="S9" s="17"/>
      <c r="T9" s="16" t="n">
        <f aca="false">T8+1</f>
        <v>44842</v>
      </c>
      <c r="U9" s="17"/>
      <c r="V9" s="16" t="n">
        <f aca="false">V8+1</f>
        <v>44873</v>
      </c>
      <c r="W9" s="17"/>
      <c r="X9" s="16" t="n">
        <f aca="false">X8+1</f>
        <v>44903</v>
      </c>
      <c r="Y9" s="17"/>
      <c r="Z9" s="16" t="n">
        <f aca="false">Z8+1</f>
        <v>44934</v>
      </c>
      <c r="AA9" s="17"/>
      <c r="AC9" s="18" t="n">
        <f aca="false">AC5+59</f>
        <v>44728</v>
      </c>
      <c r="AD9" s="19" t="s">
        <v>23</v>
      </c>
      <c r="AE9" s="20" t="n">
        <v>1</v>
      </c>
    </row>
    <row r="10" customFormat="false" ht="14.9" hidden="false" customHeight="false" outlineLevel="0" collapsed="false">
      <c r="B10" s="14" t="n">
        <f aca="false">B9+1</f>
        <v>44570</v>
      </c>
      <c r="C10" s="15"/>
      <c r="D10" s="16" t="n">
        <f aca="false">D9+1</f>
        <v>44601</v>
      </c>
      <c r="E10" s="17"/>
      <c r="F10" s="16" t="n">
        <f aca="false">F9+1</f>
        <v>44629</v>
      </c>
      <c r="G10" s="17"/>
      <c r="H10" s="16" t="n">
        <f aca="false">H9+1</f>
        <v>44660</v>
      </c>
      <c r="I10" s="17"/>
      <c r="J10" s="16" t="n">
        <f aca="false">J9+1</f>
        <v>44690</v>
      </c>
      <c r="K10" s="17"/>
      <c r="L10" s="16" t="n">
        <f aca="false">L9+1</f>
        <v>44721</v>
      </c>
      <c r="M10" s="17"/>
      <c r="N10" s="16" t="n">
        <f aca="false">N9+1</f>
        <v>44751</v>
      </c>
      <c r="O10" s="17"/>
      <c r="P10" s="16" t="n">
        <f aca="false">P9+1</f>
        <v>44782</v>
      </c>
      <c r="Q10" s="17"/>
      <c r="R10" s="16" t="n">
        <f aca="false">R9+1</f>
        <v>44813</v>
      </c>
      <c r="S10" s="17"/>
      <c r="T10" s="16" t="n">
        <f aca="false">T9+1</f>
        <v>44843</v>
      </c>
      <c r="U10" s="17"/>
      <c r="V10" s="16" t="n">
        <f aca="false">V9+1</f>
        <v>44874</v>
      </c>
      <c r="W10" s="17"/>
      <c r="X10" s="16" t="n">
        <f aca="false">X9+1</f>
        <v>44904</v>
      </c>
      <c r="Y10" s="17"/>
      <c r="Z10" s="16" t="n">
        <f aca="false">Z9+1</f>
        <v>44935</v>
      </c>
      <c r="AA10" s="17"/>
      <c r="AC10" s="18" t="n">
        <v>44788</v>
      </c>
      <c r="AD10" s="19" t="s">
        <v>24</v>
      </c>
      <c r="AE10" s="20" t="n">
        <v>1</v>
      </c>
    </row>
    <row r="11" customFormat="false" ht="14.9" hidden="false" customHeight="false" outlineLevel="0" collapsed="false">
      <c r="B11" s="14" t="n">
        <f aca="false">B10+1</f>
        <v>44571</v>
      </c>
      <c r="C11" s="15"/>
      <c r="D11" s="16" t="n">
        <f aca="false">D10+1</f>
        <v>44602</v>
      </c>
      <c r="E11" s="17"/>
      <c r="F11" s="16" t="n">
        <f aca="false">F10+1</f>
        <v>44630</v>
      </c>
      <c r="G11" s="17"/>
      <c r="H11" s="16" t="n">
        <f aca="false">H10+1</f>
        <v>44661</v>
      </c>
      <c r="I11" s="17"/>
      <c r="J11" s="16" t="n">
        <f aca="false">J10+1</f>
        <v>44691</v>
      </c>
      <c r="K11" s="17"/>
      <c r="L11" s="16" t="n">
        <f aca="false">L10+1</f>
        <v>44722</v>
      </c>
      <c r="M11" s="17"/>
      <c r="N11" s="16" t="n">
        <f aca="false">N10+1</f>
        <v>44752</v>
      </c>
      <c r="O11" s="17"/>
      <c r="P11" s="16" t="n">
        <f aca="false">P10+1</f>
        <v>44783</v>
      </c>
      <c r="Q11" s="17"/>
      <c r="R11" s="16" t="n">
        <f aca="false">R10+1</f>
        <v>44814</v>
      </c>
      <c r="S11" s="17"/>
      <c r="T11" s="16" t="n">
        <f aca="false">T10+1</f>
        <v>44844</v>
      </c>
      <c r="U11" s="17"/>
      <c r="V11" s="16" t="n">
        <f aca="false">V10+1</f>
        <v>44875</v>
      </c>
      <c r="W11" s="17"/>
      <c r="X11" s="16" t="n">
        <f aca="false">X10+1</f>
        <v>44905</v>
      </c>
      <c r="Y11" s="17"/>
      <c r="Z11" s="16" t="n">
        <f aca="false">Z10+1</f>
        <v>44936</v>
      </c>
      <c r="AA11" s="17"/>
      <c r="AC11" s="18" t="n">
        <f aca="false">DATE($A$1,10,3)</f>
        <v>44837</v>
      </c>
      <c r="AD11" s="19" t="s">
        <v>25</v>
      </c>
      <c r="AE11" s="20" t="n">
        <v>1</v>
      </c>
    </row>
    <row r="12" customFormat="false" ht="14.9" hidden="false" customHeight="false" outlineLevel="0" collapsed="false">
      <c r="B12" s="14" t="n">
        <f aca="false">B11+1</f>
        <v>44572</v>
      </c>
      <c r="C12" s="15"/>
      <c r="D12" s="16" t="n">
        <f aca="false">D11+1</f>
        <v>44603</v>
      </c>
      <c r="E12" s="17"/>
      <c r="F12" s="16" t="n">
        <f aca="false">F11+1</f>
        <v>44631</v>
      </c>
      <c r="G12" s="17"/>
      <c r="H12" s="16" t="n">
        <f aca="false">H11+1</f>
        <v>44662</v>
      </c>
      <c r="I12" s="17"/>
      <c r="J12" s="16" t="n">
        <f aca="false">J11+1</f>
        <v>44692</v>
      </c>
      <c r="K12" s="17"/>
      <c r="L12" s="16" t="n">
        <f aca="false">L11+1</f>
        <v>44723</v>
      </c>
      <c r="M12" s="17"/>
      <c r="N12" s="16" t="n">
        <f aca="false">N11+1</f>
        <v>44753</v>
      </c>
      <c r="O12" s="17"/>
      <c r="P12" s="16" t="n">
        <f aca="false">P11+1</f>
        <v>44784</v>
      </c>
      <c r="Q12" s="17"/>
      <c r="R12" s="16" t="n">
        <f aca="false">R11+1</f>
        <v>44815</v>
      </c>
      <c r="S12" s="17"/>
      <c r="T12" s="16" t="n">
        <f aca="false">T11+1</f>
        <v>44845</v>
      </c>
      <c r="U12" s="17"/>
      <c r="V12" s="16" t="n">
        <f aca="false">V11+1</f>
        <v>44876</v>
      </c>
      <c r="W12" s="17"/>
      <c r="X12" s="16" t="n">
        <f aca="false">X11+1</f>
        <v>44906</v>
      </c>
      <c r="Y12" s="17"/>
      <c r="Z12" s="16" t="n">
        <f aca="false">Z11+1</f>
        <v>44937</v>
      </c>
      <c r="AA12" s="17"/>
      <c r="AC12" s="18" t="n">
        <f aca="false">DATE($A$1,11,1)</f>
        <v>44866</v>
      </c>
      <c r="AD12" s="19" t="s">
        <v>26</v>
      </c>
      <c r="AE12" s="20" t="n">
        <v>1</v>
      </c>
    </row>
    <row r="13" customFormat="false" ht="14.9" hidden="false" customHeight="false" outlineLevel="0" collapsed="false">
      <c r="B13" s="14" t="n">
        <f aca="false">B12+1</f>
        <v>44573</v>
      </c>
      <c r="C13" s="15"/>
      <c r="D13" s="16" t="n">
        <f aca="false">D12+1</f>
        <v>44604</v>
      </c>
      <c r="E13" s="17"/>
      <c r="F13" s="16" t="n">
        <f aca="false">F12+1</f>
        <v>44632</v>
      </c>
      <c r="G13" s="17"/>
      <c r="H13" s="16" t="n">
        <f aca="false">H12+1</f>
        <v>44663</v>
      </c>
      <c r="I13" s="17"/>
      <c r="J13" s="16" t="n">
        <f aca="false">J12+1</f>
        <v>44693</v>
      </c>
      <c r="K13" s="17"/>
      <c r="L13" s="16" t="n">
        <f aca="false">L12+1</f>
        <v>44724</v>
      </c>
      <c r="M13" s="17"/>
      <c r="N13" s="16" t="n">
        <f aca="false">N12+1</f>
        <v>44754</v>
      </c>
      <c r="O13" s="17"/>
      <c r="P13" s="16" t="n">
        <f aca="false">P12+1</f>
        <v>44785</v>
      </c>
      <c r="Q13" s="17"/>
      <c r="R13" s="16" t="n">
        <f aca="false">R12+1</f>
        <v>44816</v>
      </c>
      <c r="S13" s="17"/>
      <c r="T13" s="16" t="n">
        <f aca="false">T12+1</f>
        <v>44846</v>
      </c>
      <c r="U13" s="17"/>
      <c r="V13" s="16" t="n">
        <f aca="false">V12+1</f>
        <v>44877</v>
      </c>
      <c r="W13" s="17"/>
      <c r="X13" s="16" t="n">
        <f aca="false">X12+1</f>
        <v>44907</v>
      </c>
      <c r="Y13" s="17"/>
      <c r="Z13" s="16" t="n">
        <f aca="false">Z12+1</f>
        <v>44938</v>
      </c>
      <c r="AA13" s="17"/>
      <c r="AC13" s="18" t="n">
        <f aca="false">DATE($A$1,12,24)</f>
        <v>44919</v>
      </c>
      <c r="AD13" s="19" t="s">
        <v>27</v>
      </c>
      <c r="AE13" s="20" t="n">
        <v>0.5</v>
      </c>
    </row>
    <row r="14" customFormat="false" ht="14.9" hidden="false" customHeight="false" outlineLevel="0" collapsed="false">
      <c r="B14" s="14" t="n">
        <f aca="false">B13+1</f>
        <v>44574</v>
      </c>
      <c r="C14" s="15"/>
      <c r="D14" s="16" t="n">
        <f aca="false">D13+1</f>
        <v>44605</v>
      </c>
      <c r="E14" s="17"/>
      <c r="F14" s="16" t="n">
        <f aca="false">F13+1</f>
        <v>44633</v>
      </c>
      <c r="G14" s="17"/>
      <c r="H14" s="16" t="n">
        <f aca="false">H13+1</f>
        <v>44664</v>
      </c>
      <c r="I14" s="17"/>
      <c r="J14" s="16" t="n">
        <f aca="false">J13+1</f>
        <v>44694</v>
      </c>
      <c r="K14" s="17"/>
      <c r="L14" s="16" t="n">
        <f aca="false">L13+1</f>
        <v>44725</v>
      </c>
      <c r="M14" s="17"/>
      <c r="N14" s="16" t="n">
        <f aca="false">N13+1</f>
        <v>44755</v>
      </c>
      <c r="O14" s="17"/>
      <c r="P14" s="16" t="n">
        <f aca="false">P13+1</f>
        <v>44786</v>
      </c>
      <c r="Q14" s="17"/>
      <c r="R14" s="16" t="n">
        <f aca="false">R13+1</f>
        <v>44817</v>
      </c>
      <c r="S14" s="17"/>
      <c r="T14" s="16" t="n">
        <f aca="false">T13+1</f>
        <v>44847</v>
      </c>
      <c r="U14" s="17"/>
      <c r="V14" s="16" t="n">
        <f aca="false">V13+1</f>
        <v>44878</v>
      </c>
      <c r="W14" s="17"/>
      <c r="X14" s="16" t="n">
        <f aca="false">X13+1</f>
        <v>44908</v>
      </c>
      <c r="Y14" s="17"/>
      <c r="Z14" s="16" t="n">
        <f aca="false">Z13+1</f>
        <v>44939</v>
      </c>
      <c r="AA14" s="17"/>
      <c r="AC14" s="18" t="n">
        <f aca="false">DATE($A$1,12,25)</f>
        <v>44920</v>
      </c>
      <c r="AD14" s="19" t="s">
        <v>28</v>
      </c>
      <c r="AE14" s="20" t="n">
        <v>1</v>
      </c>
    </row>
    <row r="15" customFormat="false" ht="14.9" hidden="false" customHeight="false" outlineLevel="0" collapsed="false">
      <c r="B15" s="14" t="n">
        <f aca="false">B14+1</f>
        <v>44575</v>
      </c>
      <c r="C15" s="15"/>
      <c r="D15" s="16" t="n">
        <f aca="false">D14+1</f>
        <v>44606</v>
      </c>
      <c r="E15" s="17"/>
      <c r="F15" s="16" t="n">
        <f aca="false">F14+1</f>
        <v>44634</v>
      </c>
      <c r="G15" s="17"/>
      <c r="H15" s="16" t="n">
        <f aca="false">H14+1</f>
        <v>44665</v>
      </c>
      <c r="I15" s="17"/>
      <c r="J15" s="16" t="n">
        <f aca="false">J14+1</f>
        <v>44695</v>
      </c>
      <c r="K15" s="17"/>
      <c r="L15" s="16" t="n">
        <f aca="false">L14+1</f>
        <v>44726</v>
      </c>
      <c r="M15" s="17"/>
      <c r="N15" s="16" t="n">
        <f aca="false">N14+1</f>
        <v>44756</v>
      </c>
      <c r="O15" s="17"/>
      <c r="P15" s="16" t="n">
        <f aca="false">P14+1</f>
        <v>44787</v>
      </c>
      <c r="Q15" s="17"/>
      <c r="R15" s="16" t="n">
        <f aca="false">R14+1</f>
        <v>44818</v>
      </c>
      <c r="S15" s="17"/>
      <c r="T15" s="16" t="n">
        <f aca="false">T14+1</f>
        <v>44848</v>
      </c>
      <c r="U15" s="17"/>
      <c r="V15" s="16" t="n">
        <f aca="false">V14+1</f>
        <v>44879</v>
      </c>
      <c r="W15" s="17"/>
      <c r="X15" s="16" t="n">
        <f aca="false">X14+1</f>
        <v>44909</v>
      </c>
      <c r="Y15" s="17"/>
      <c r="Z15" s="16" t="n">
        <f aca="false">Z14+1</f>
        <v>44940</v>
      </c>
      <c r="AA15" s="17"/>
      <c r="AC15" s="18" t="n">
        <f aca="false">DATE($A$1,12,26)</f>
        <v>44921</v>
      </c>
      <c r="AD15" s="19" t="s">
        <v>29</v>
      </c>
      <c r="AE15" s="20" t="n">
        <v>1</v>
      </c>
    </row>
    <row r="16" customFormat="false" ht="14.9" hidden="false" customHeight="false" outlineLevel="0" collapsed="false">
      <c r="B16" s="14" t="n">
        <f aca="false">B15+1</f>
        <v>44576</v>
      </c>
      <c r="C16" s="15"/>
      <c r="D16" s="16" t="n">
        <f aca="false">D15+1</f>
        <v>44607</v>
      </c>
      <c r="E16" s="17"/>
      <c r="F16" s="16" t="n">
        <f aca="false">F15+1</f>
        <v>44635</v>
      </c>
      <c r="G16" s="17"/>
      <c r="H16" s="16" t="n">
        <f aca="false">H15+1</f>
        <v>44666</v>
      </c>
      <c r="I16" s="17"/>
      <c r="J16" s="16" t="n">
        <f aca="false">J15+1</f>
        <v>44696</v>
      </c>
      <c r="K16" s="17"/>
      <c r="L16" s="16" t="n">
        <f aca="false">L15+1</f>
        <v>44727</v>
      </c>
      <c r="M16" s="17"/>
      <c r="N16" s="16" t="n">
        <f aca="false">N15+1</f>
        <v>44757</v>
      </c>
      <c r="O16" s="17"/>
      <c r="P16" s="16" t="n">
        <f aca="false">P15+1</f>
        <v>44788</v>
      </c>
      <c r="Q16" s="17"/>
      <c r="R16" s="16" t="n">
        <f aca="false">R15+1</f>
        <v>44819</v>
      </c>
      <c r="S16" s="17"/>
      <c r="T16" s="16" t="n">
        <f aca="false">T15+1</f>
        <v>44849</v>
      </c>
      <c r="U16" s="17"/>
      <c r="V16" s="16" t="n">
        <f aca="false">V15+1</f>
        <v>44880</v>
      </c>
      <c r="W16" s="17"/>
      <c r="X16" s="16" t="n">
        <f aca="false">X15+1</f>
        <v>44910</v>
      </c>
      <c r="Y16" s="17"/>
      <c r="Z16" s="16" t="n">
        <f aca="false">Z15+1</f>
        <v>44941</v>
      </c>
      <c r="AA16" s="17"/>
      <c r="AC16" s="18" t="n">
        <f aca="false">DATE($A$1,12,31)</f>
        <v>44926</v>
      </c>
      <c r="AD16" s="19" t="s">
        <v>30</v>
      </c>
      <c r="AE16" s="20" t="n">
        <v>0.5</v>
      </c>
    </row>
    <row r="17" customFormat="false" ht="14.9" hidden="false" customHeight="false" outlineLevel="0" collapsed="false">
      <c r="B17" s="14" t="n">
        <f aca="false">B16+1</f>
        <v>44577</v>
      </c>
      <c r="C17" s="15"/>
      <c r="D17" s="16" t="n">
        <f aca="false">D16+1</f>
        <v>44608</v>
      </c>
      <c r="E17" s="17"/>
      <c r="F17" s="16" t="n">
        <f aca="false">F16+1</f>
        <v>44636</v>
      </c>
      <c r="G17" s="17"/>
      <c r="H17" s="16" t="n">
        <f aca="false">H16+1</f>
        <v>44667</v>
      </c>
      <c r="I17" s="17"/>
      <c r="J17" s="16" t="n">
        <f aca="false">J16+1</f>
        <v>44697</v>
      </c>
      <c r="K17" s="17"/>
      <c r="L17" s="16" t="n">
        <f aca="false">L16+1</f>
        <v>44728</v>
      </c>
      <c r="M17" s="17"/>
      <c r="N17" s="16" t="n">
        <f aca="false">N16+1</f>
        <v>44758</v>
      </c>
      <c r="O17" s="17"/>
      <c r="P17" s="16" t="n">
        <f aca="false">P16+1</f>
        <v>44789</v>
      </c>
      <c r="Q17" s="17"/>
      <c r="R17" s="16" t="n">
        <f aca="false">R16+1</f>
        <v>44820</v>
      </c>
      <c r="S17" s="17"/>
      <c r="T17" s="16" t="n">
        <f aca="false">T16+1</f>
        <v>44850</v>
      </c>
      <c r="U17" s="17"/>
      <c r="V17" s="16" t="n">
        <f aca="false">V16+1</f>
        <v>44881</v>
      </c>
      <c r="W17" s="17"/>
      <c r="X17" s="16" t="n">
        <f aca="false">X16+1</f>
        <v>44911</v>
      </c>
      <c r="Y17" s="17"/>
      <c r="Z17" s="16" t="n">
        <f aca="false">Z16+1</f>
        <v>44942</v>
      </c>
      <c r="AA17" s="17"/>
      <c r="AC17" s="18" t="n">
        <f aca="false">DATE($A$1+1,1,1)</f>
        <v>44927</v>
      </c>
      <c r="AD17" s="19" t="s">
        <v>14</v>
      </c>
      <c r="AE17" s="20" t="n">
        <v>1</v>
      </c>
    </row>
    <row r="18" customFormat="false" ht="14.9" hidden="false" customHeight="false" outlineLevel="0" collapsed="false">
      <c r="B18" s="14" t="n">
        <f aca="false">B17+1</f>
        <v>44578</v>
      </c>
      <c r="C18" s="15"/>
      <c r="D18" s="16" t="n">
        <f aca="false">D17+1</f>
        <v>44609</v>
      </c>
      <c r="E18" s="17"/>
      <c r="F18" s="16" t="n">
        <f aca="false">F17+1</f>
        <v>44637</v>
      </c>
      <c r="G18" s="17"/>
      <c r="H18" s="16" t="n">
        <f aca="false">H17+1</f>
        <v>44668</v>
      </c>
      <c r="I18" s="17"/>
      <c r="J18" s="16" t="n">
        <f aca="false">J17+1</f>
        <v>44698</v>
      </c>
      <c r="K18" s="17"/>
      <c r="L18" s="16" t="n">
        <f aca="false">L17+1</f>
        <v>44729</v>
      </c>
      <c r="M18" s="17"/>
      <c r="N18" s="16" t="n">
        <f aca="false">N17+1</f>
        <v>44759</v>
      </c>
      <c r="O18" s="17"/>
      <c r="P18" s="16" t="n">
        <f aca="false">P17+1</f>
        <v>44790</v>
      </c>
      <c r="Q18" s="17"/>
      <c r="R18" s="16" t="n">
        <f aca="false">R17+1</f>
        <v>44821</v>
      </c>
      <c r="S18" s="17"/>
      <c r="T18" s="16" t="n">
        <f aca="false">T17+1</f>
        <v>44851</v>
      </c>
      <c r="U18" s="17"/>
      <c r="V18" s="16" t="n">
        <f aca="false">V17+1</f>
        <v>44882</v>
      </c>
      <c r="W18" s="17"/>
      <c r="X18" s="16" t="n">
        <f aca="false">X17+1</f>
        <v>44912</v>
      </c>
      <c r="Y18" s="17"/>
      <c r="Z18" s="16" t="n">
        <f aca="false">Z17+1</f>
        <v>44943</v>
      </c>
      <c r="AA18" s="17"/>
      <c r="AC18" s="24" t="n">
        <f aca="false">DATE($A$1+1,1,6)</f>
        <v>44932</v>
      </c>
      <c r="AD18" s="25" t="s">
        <v>16</v>
      </c>
      <c r="AE18" s="23" t="n">
        <v>1</v>
      </c>
    </row>
    <row r="19" customFormat="false" ht="14.9" hidden="false" customHeight="false" outlineLevel="0" collapsed="false">
      <c r="B19" s="14" t="n">
        <f aca="false">B18+1</f>
        <v>44579</v>
      </c>
      <c r="C19" s="15"/>
      <c r="D19" s="16" t="n">
        <f aca="false">D18+1</f>
        <v>44610</v>
      </c>
      <c r="E19" s="17"/>
      <c r="F19" s="16" t="n">
        <f aca="false">F18+1</f>
        <v>44638</v>
      </c>
      <c r="G19" s="17"/>
      <c r="H19" s="16" t="n">
        <f aca="false">H18+1</f>
        <v>44669</v>
      </c>
      <c r="I19" s="17"/>
      <c r="J19" s="16" t="n">
        <f aca="false">J18+1</f>
        <v>44699</v>
      </c>
      <c r="K19" s="17"/>
      <c r="L19" s="16" t="n">
        <f aca="false">L18+1</f>
        <v>44730</v>
      </c>
      <c r="M19" s="17"/>
      <c r="N19" s="16" t="n">
        <f aca="false">N18+1</f>
        <v>44760</v>
      </c>
      <c r="O19" s="17"/>
      <c r="P19" s="16" t="n">
        <f aca="false">P18+1</f>
        <v>44791</v>
      </c>
      <c r="Q19" s="17"/>
      <c r="R19" s="16" t="n">
        <f aca="false">R18+1</f>
        <v>44822</v>
      </c>
      <c r="S19" s="17"/>
      <c r="T19" s="16" t="n">
        <f aca="false">T18+1</f>
        <v>44852</v>
      </c>
      <c r="U19" s="17"/>
      <c r="V19" s="16" t="n">
        <f aca="false">V18+1</f>
        <v>44883</v>
      </c>
      <c r="W19" s="17"/>
      <c r="X19" s="16" t="n">
        <f aca="false">X18+1</f>
        <v>44913</v>
      </c>
      <c r="Y19" s="17"/>
      <c r="Z19" s="16" t="n">
        <f aca="false">Z18+1</f>
        <v>44944</v>
      </c>
      <c r="AA19" s="17"/>
    </row>
    <row r="20" customFormat="false" ht="14.9" hidden="false" customHeight="false" outlineLevel="0" collapsed="false">
      <c r="B20" s="14" t="n">
        <f aca="false">B19+1</f>
        <v>44580</v>
      </c>
      <c r="C20" s="15"/>
      <c r="D20" s="16" t="n">
        <f aca="false">D19+1</f>
        <v>44611</v>
      </c>
      <c r="E20" s="17"/>
      <c r="F20" s="16" t="n">
        <f aca="false">F19+1</f>
        <v>44639</v>
      </c>
      <c r="G20" s="17"/>
      <c r="H20" s="16" t="n">
        <f aca="false">H19+1</f>
        <v>44670</v>
      </c>
      <c r="I20" s="17"/>
      <c r="J20" s="16" t="n">
        <f aca="false">J19+1</f>
        <v>44700</v>
      </c>
      <c r="K20" s="17"/>
      <c r="L20" s="16" t="n">
        <f aca="false">L19+1</f>
        <v>44731</v>
      </c>
      <c r="M20" s="17"/>
      <c r="N20" s="16" t="n">
        <f aca="false">N19+1</f>
        <v>44761</v>
      </c>
      <c r="O20" s="17"/>
      <c r="P20" s="16" t="n">
        <f aca="false">P19+1</f>
        <v>44792</v>
      </c>
      <c r="Q20" s="17"/>
      <c r="R20" s="16" t="n">
        <f aca="false">R19+1</f>
        <v>44823</v>
      </c>
      <c r="S20" s="17"/>
      <c r="T20" s="16" t="n">
        <f aca="false">T19+1</f>
        <v>44853</v>
      </c>
      <c r="U20" s="17"/>
      <c r="V20" s="16" t="n">
        <f aca="false">V19+1</f>
        <v>44884</v>
      </c>
      <c r="W20" s="17"/>
      <c r="X20" s="16" t="n">
        <f aca="false">X19+1</f>
        <v>44914</v>
      </c>
      <c r="Y20" s="17"/>
      <c r="Z20" s="16" t="n">
        <f aca="false">Z19+1</f>
        <v>44945</v>
      </c>
      <c r="AA20" s="17"/>
    </row>
    <row r="21" customFormat="false" ht="14.9" hidden="false" customHeight="false" outlineLevel="0" collapsed="false">
      <c r="B21" s="14" t="n">
        <f aca="false">B20+1</f>
        <v>44581</v>
      </c>
      <c r="C21" s="15"/>
      <c r="D21" s="16" t="n">
        <f aca="false">D20+1</f>
        <v>44612</v>
      </c>
      <c r="E21" s="17"/>
      <c r="F21" s="16" t="n">
        <f aca="false">F20+1</f>
        <v>44640</v>
      </c>
      <c r="G21" s="17"/>
      <c r="H21" s="16" t="n">
        <f aca="false">H20+1</f>
        <v>44671</v>
      </c>
      <c r="I21" s="17"/>
      <c r="J21" s="16" t="n">
        <f aca="false">J20+1</f>
        <v>44701</v>
      </c>
      <c r="K21" s="17"/>
      <c r="L21" s="16" t="n">
        <f aca="false">L20+1</f>
        <v>44732</v>
      </c>
      <c r="M21" s="17"/>
      <c r="N21" s="16" t="n">
        <f aca="false">N20+1</f>
        <v>44762</v>
      </c>
      <c r="O21" s="17"/>
      <c r="P21" s="16" t="n">
        <f aca="false">P20+1</f>
        <v>44793</v>
      </c>
      <c r="Q21" s="17"/>
      <c r="R21" s="16" t="n">
        <f aca="false">R20+1</f>
        <v>44824</v>
      </c>
      <c r="S21" s="17"/>
      <c r="T21" s="16" t="n">
        <f aca="false">T20+1</f>
        <v>44854</v>
      </c>
      <c r="U21" s="17"/>
      <c r="V21" s="16" t="n">
        <f aca="false">V20+1</f>
        <v>44885</v>
      </c>
      <c r="W21" s="17"/>
      <c r="X21" s="16" t="n">
        <f aca="false">X20+1</f>
        <v>44915</v>
      </c>
      <c r="Y21" s="17"/>
      <c r="Z21" s="16" t="n">
        <f aca="false">Z20+1</f>
        <v>44946</v>
      </c>
      <c r="AA21" s="17"/>
      <c r="AC21" s="26" t="s">
        <v>31</v>
      </c>
      <c r="AD21" s="1" t="n">
        <v>30</v>
      </c>
      <c r="AK21" s="27"/>
    </row>
    <row r="22" customFormat="false" ht="14.9" hidden="false" customHeight="false" outlineLevel="0" collapsed="false">
      <c r="B22" s="14" t="n">
        <f aca="false">B21+1</f>
        <v>44582</v>
      </c>
      <c r="C22" s="15"/>
      <c r="D22" s="16" t="n">
        <f aca="false">D21+1</f>
        <v>44613</v>
      </c>
      <c r="E22" s="17"/>
      <c r="F22" s="16" t="n">
        <f aca="false">F21+1</f>
        <v>44641</v>
      </c>
      <c r="G22" s="17"/>
      <c r="H22" s="16" t="n">
        <f aca="false">H21+1</f>
        <v>44672</v>
      </c>
      <c r="I22" s="17"/>
      <c r="J22" s="16" t="n">
        <f aca="false">J21+1</f>
        <v>44702</v>
      </c>
      <c r="K22" s="17"/>
      <c r="L22" s="16" t="n">
        <f aca="false">L21+1</f>
        <v>44733</v>
      </c>
      <c r="M22" s="17"/>
      <c r="N22" s="16" t="n">
        <f aca="false">N21+1</f>
        <v>44763</v>
      </c>
      <c r="O22" s="17"/>
      <c r="P22" s="16" t="n">
        <f aca="false">P21+1</f>
        <v>44794</v>
      </c>
      <c r="Q22" s="17"/>
      <c r="R22" s="16" t="n">
        <f aca="false">R21+1</f>
        <v>44825</v>
      </c>
      <c r="S22" s="28"/>
      <c r="T22" s="16" t="n">
        <f aca="false">T21+1</f>
        <v>44855</v>
      </c>
      <c r="U22" s="17"/>
      <c r="V22" s="16" t="n">
        <f aca="false">V21+1</f>
        <v>44886</v>
      </c>
      <c r="W22" s="17"/>
      <c r="X22" s="16" t="n">
        <f aca="false">X21+1</f>
        <v>44916</v>
      </c>
      <c r="Y22" s="17"/>
      <c r="Z22" s="16" t="n">
        <f aca="false">Z21+1</f>
        <v>44947</v>
      </c>
      <c r="AA22" s="17"/>
      <c r="AC22" s="29" t="s">
        <v>32</v>
      </c>
      <c r="AD22" s="30" t="n">
        <f aca="false">SUM(B36:AA36)</f>
        <v>0</v>
      </c>
      <c r="AJ22" s="31"/>
    </row>
    <row r="23" customFormat="false" ht="14.9" hidden="false" customHeight="false" outlineLevel="0" collapsed="false">
      <c r="B23" s="14" t="n">
        <f aca="false">B22+1</f>
        <v>44583</v>
      </c>
      <c r="C23" s="15"/>
      <c r="D23" s="16" t="n">
        <f aca="false">D22+1</f>
        <v>44614</v>
      </c>
      <c r="E23" s="17"/>
      <c r="F23" s="16" t="n">
        <f aca="false">F22+1</f>
        <v>44642</v>
      </c>
      <c r="G23" s="17"/>
      <c r="H23" s="16" t="n">
        <f aca="false">H22+1</f>
        <v>44673</v>
      </c>
      <c r="I23" s="17"/>
      <c r="J23" s="16" t="n">
        <f aca="false">J22+1</f>
        <v>44703</v>
      </c>
      <c r="K23" s="17"/>
      <c r="L23" s="16" t="n">
        <f aca="false">L22+1</f>
        <v>44734</v>
      </c>
      <c r="M23" s="17"/>
      <c r="N23" s="16" t="n">
        <f aca="false">N22+1</f>
        <v>44764</v>
      </c>
      <c r="O23" s="17"/>
      <c r="P23" s="16" t="n">
        <f aca="false">P22+1</f>
        <v>44795</v>
      </c>
      <c r="Q23" s="17"/>
      <c r="R23" s="16" t="n">
        <f aca="false">R22+1</f>
        <v>44826</v>
      </c>
      <c r="S23" s="28"/>
      <c r="T23" s="16" t="n">
        <f aca="false">T22+1</f>
        <v>44856</v>
      </c>
      <c r="U23" s="17"/>
      <c r="V23" s="16" t="n">
        <f aca="false">V22+1</f>
        <v>44887</v>
      </c>
      <c r="W23" s="17"/>
      <c r="X23" s="16" t="n">
        <f aca="false">X22+1</f>
        <v>44917</v>
      </c>
      <c r="Y23" s="17"/>
      <c r="Z23" s="16" t="n">
        <f aca="false">Z22+1</f>
        <v>44948</v>
      </c>
      <c r="AA23" s="17"/>
      <c r="AC23" s="26" t="s">
        <v>33</v>
      </c>
      <c r="AD23" s="1" t="n">
        <f aca="false">AD21-AD22</f>
        <v>30</v>
      </c>
      <c r="AJ23" s="31"/>
    </row>
    <row r="24" customFormat="false" ht="14.9" hidden="false" customHeight="false" outlineLevel="0" collapsed="false">
      <c r="B24" s="14" t="n">
        <f aca="false">B23+1</f>
        <v>44584</v>
      </c>
      <c r="C24" s="15"/>
      <c r="D24" s="16" t="n">
        <f aca="false">D23+1</f>
        <v>44615</v>
      </c>
      <c r="E24" s="17"/>
      <c r="F24" s="16" t="n">
        <f aca="false">F23+1</f>
        <v>44643</v>
      </c>
      <c r="G24" s="17"/>
      <c r="H24" s="16" t="n">
        <f aca="false">H23+1</f>
        <v>44674</v>
      </c>
      <c r="I24" s="17"/>
      <c r="J24" s="16" t="n">
        <f aca="false">J23+1</f>
        <v>44704</v>
      </c>
      <c r="K24" s="17"/>
      <c r="L24" s="16" t="n">
        <f aca="false">L23+1</f>
        <v>44735</v>
      </c>
      <c r="M24" s="17"/>
      <c r="N24" s="16" t="n">
        <f aca="false">N23+1</f>
        <v>44765</v>
      </c>
      <c r="O24" s="17"/>
      <c r="P24" s="16" t="n">
        <f aca="false">P23+1</f>
        <v>44796</v>
      </c>
      <c r="Q24" s="17"/>
      <c r="R24" s="16" t="n">
        <f aca="false">R23+1</f>
        <v>44827</v>
      </c>
      <c r="S24" s="28"/>
      <c r="T24" s="16" t="n">
        <f aca="false">T23+1</f>
        <v>44857</v>
      </c>
      <c r="U24" s="17"/>
      <c r="V24" s="16" t="n">
        <f aca="false">V23+1</f>
        <v>44888</v>
      </c>
      <c r="W24" s="17"/>
      <c r="X24" s="16" t="n">
        <f aca="false">X23+1</f>
        <v>44918</v>
      </c>
      <c r="Y24" s="17"/>
      <c r="Z24" s="16" t="n">
        <f aca="false">Z23+1</f>
        <v>44949</v>
      </c>
      <c r="AA24" s="17"/>
      <c r="AJ24" s="31"/>
    </row>
    <row r="25" customFormat="false" ht="14.9" hidden="false" customHeight="false" outlineLevel="0" collapsed="false">
      <c r="B25" s="14" t="n">
        <f aca="false">B24+1</f>
        <v>44585</v>
      </c>
      <c r="C25" s="15"/>
      <c r="D25" s="16" t="n">
        <f aca="false">D24+1</f>
        <v>44616</v>
      </c>
      <c r="E25" s="17"/>
      <c r="F25" s="16" t="n">
        <f aca="false">F24+1</f>
        <v>44644</v>
      </c>
      <c r="G25" s="17"/>
      <c r="H25" s="16" t="n">
        <f aca="false">H24+1</f>
        <v>44675</v>
      </c>
      <c r="I25" s="17"/>
      <c r="J25" s="16" t="n">
        <f aca="false">J24+1</f>
        <v>44705</v>
      </c>
      <c r="K25" s="17"/>
      <c r="L25" s="16" t="n">
        <f aca="false">L24+1</f>
        <v>44736</v>
      </c>
      <c r="M25" s="17"/>
      <c r="N25" s="16" t="n">
        <f aca="false">N24+1</f>
        <v>44766</v>
      </c>
      <c r="O25" s="17"/>
      <c r="P25" s="16" t="n">
        <f aca="false">P24+1</f>
        <v>44797</v>
      </c>
      <c r="Q25" s="17"/>
      <c r="R25" s="16" t="n">
        <f aca="false">R24+1</f>
        <v>44828</v>
      </c>
      <c r="S25" s="28"/>
      <c r="T25" s="16" t="n">
        <f aca="false">T24+1</f>
        <v>44858</v>
      </c>
      <c r="U25" s="17"/>
      <c r="V25" s="16" t="n">
        <f aca="false">V24+1</f>
        <v>44889</v>
      </c>
      <c r="W25" s="17"/>
      <c r="X25" s="16" t="n">
        <f aca="false">X24+1</f>
        <v>44919</v>
      </c>
      <c r="Y25" s="17"/>
      <c r="Z25" s="16" t="n">
        <f aca="false">Z24+1</f>
        <v>44950</v>
      </c>
      <c r="AA25" s="17"/>
      <c r="AJ25" s="31"/>
    </row>
    <row r="26" customFormat="false" ht="14.9" hidden="false" customHeight="false" outlineLevel="0" collapsed="false">
      <c r="B26" s="14" t="n">
        <f aca="false">B25+1</f>
        <v>44586</v>
      </c>
      <c r="C26" s="15"/>
      <c r="D26" s="16" t="n">
        <f aca="false">D25+1</f>
        <v>44617</v>
      </c>
      <c r="E26" s="17"/>
      <c r="F26" s="16" t="n">
        <f aca="false">F25+1</f>
        <v>44645</v>
      </c>
      <c r="G26" s="17"/>
      <c r="H26" s="16" t="n">
        <f aca="false">H25+1</f>
        <v>44676</v>
      </c>
      <c r="I26" s="17"/>
      <c r="J26" s="16" t="n">
        <f aca="false">J25+1</f>
        <v>44706</v>
      </c>
      <c r="K26" s="17"/>
      <c r="L26" s="16" t="n">
        <f aca="false">L25+1</f>
        <v>44737</v>
      </c>
      <c r="M26" s="17"/>
      <c r="N26" s="16" t="n">
        <f aca="false">N25+1</f>
        <v>44767</v>
      </c>
      <c r="O26" s="17"/>
      <c r="P26" s="16" t="n">
        <f aca="false">P25+1</f>
        <v>44798</v>
      </c>
      <c r="Q26" s="17"/>
      <c r="R26" s="16" t="n">
        <f aca="false">R25+1</f>
        <v>44829</v>
      </c>
      <c r="S26" s="28"/>
      <c r="T26" s="16" t="n">
        <f aca="false">T25+1</f>
        <v>44859</v>
      </c>
      <c r="U26" s="17"/>
      <c r="V26" s="16" t="n">
        <f aca="false">V25+1</f>
        <v>44890</v>
      </c>
      <c r="W26" s="17"/>
      <c r="X26" s="16" t="n">
        <f aca="false">X25+1</f>
        <v>44920</v>
      </c>
      <c r="Y26" s="17"/>
      <c r="Z26" s="16" t="n">
        <f aca="false">Z25+1</f>
        <v>44951</v>
      </c>
      <c r="AA26" s="17"/>
      <c r="AJ26" s="31"/>
    </row>
    <row r="27" customFormat="false" ht="14.9" hidden="false" customHeight="false" outlineLevel="0" collapsed="false">
      <c r="B27" s="14" t="n">
        <f aca="false">B26+1</f>
        <v>44587</v>
      </c>
      <c r="C27" s="15"/>
      <c r="D27" s="16" t="n">
        <f aca="false">D26+1</f>
        <v>44618</v>
      </c>
      <c r="E27" s="17"/>
      <c r="F27" s="16" t="n">
        <f aca="false">F26+1</f>
        <v>44646</v>
      </c>
      <c r="G27" s="17"/>
      <c r="H27" s="16" t="n">
        <f aca="false">H26+1</f>
        <v>44677</v>
      </c>
      <c r="I27" s="17"/>
      <c r="J27" s="16" t="n">
        <f aca="false">J26+1</f>
        <v>44707</v>
      </c>
      <c r="K27" s="17"/>
      <c r="L27" s="16" t="n">
        <f aca="false">L26+1</f>
        <v>44738</v>
      </c>
      <c r="M27" s="17"/>
      <c r="N27" s="16" t="n">
        <f aca="false">N26+1</f>
        <v>44768</v>
      </c>
      <c r="O27" s="17"/>
      <c r="P27" s="16" t="n">
        <f aca="false">P26+1</f>
        <v>44799</v>
      </c>
      <c r="Q27" s="17"/>
      <c r="R27" s="16" t="n">
        <f aca="false">R26+1</f>
        <v>44830</v>
      </c>
      <c r="S27" s="28"/>
      <c r="T27" s="16" t="n">
        <f aca="false">T26+1</f>
        <v>44860</v>
      </c>
      <c r="U27" s="17"/>
      <c r="V27" s="16" t="n">
        <f aca="false">V26+1</f>
        <v>44891</v>
      </c>
      <c r="W27" s="17"/>
      <c r="X27" s="16" t="n">
        <f aca="false">X26+1</f>
        <v>44921</v>
      </c>
      <c r="Y27" s="17"/>
      <c r="Z27" s="16" t="n">
        <f aca="false">Z26+1</f>
        <v>44952</v>
      </c>
      <c r="AA27" s="17"/>
      <c r="AJ27" s="31"/>
    </row>
    <row r="28" customFormat="false" ht="14.9" hidden="false" customHeight="false" outlineLevel="0" collapsed="false">
      <c r="B28" s="14" t="n">
        <f aca="false">B27+1</f>
        <v>44588</v>
      </c>
      <c r="C28" s="15"/>
      <c r="D28" s="16" t="n">
        <f aca="false">D27+1</f>
        <v>44619</v>
      </c>
      <c r="E28" s="17"/>
      <c r="F28" s="16" t="n">
        <f aca="false">F27+1</f>
        <v>44647</v>
      </c>
      <c r="G28" s="17"/>
      <c r="H28" s="16" t="n">
        <f aca="false">H27+1</f>
        <v>44678</v>
      </c>
      <c r="I28" s="17"/>
      <c r="J28" s="16" t="n">
        <f aca="false">J27+1</f>
        <v>44708</v>
      </c>
      <c r="K28" s="17"/>
      <c r="L28" s="16" t="n">
        <f aca="false">L27+1</f>
        <v>44739</v>
      </c>
      <c r="M28" s="17"/>
      <c r="N28" s="16" t="n">
        <f aca="false">N27+1</f>
        <v>44769</v>
      </c>
      <c r="O28" s="17"/>
      <c r="P28" s="16" t="n">
        <f aca="false">P27+1</f>
        <v>44800</v>
      </c>
      <c r="Q28" s="17"/>
      <c r="R28" s="16" t="n">
        <f aca="false">R27+1</f>
        <v>44831</v>
      </c>
      <c r="S28" s="28"/>
      <c r="T28" s="16" t="n">
        <f aca="false">T27+1</f>
        <v>44861</v>
      </c>
      <c r="U28" s="17"/>
      <c r="V28" s="16" t="n">
        <f aca="false">V27+1</f>
        <v>44892</v>
      </c>
      <c r="W28" s="17"/>
      <c r="X28" s="16" t="n">
        <f aca="false">X27+1</f>
        <v>44922</v>
      </c>
      <c r="Y28" s="17"/>
      <c r="Z28" s="16" t="n">
        <f aca="false">Z27+1</f>
        <v>44953</v>
      </c>
      <c r="AA28" s="17"/>
      <c r="AJ28" s="31"/>
    </row>
    <row r="29" customFormat="false" ht="14.9" hidden="false" customHeight="false" outlineLevel="0" collapsed="false">
      <c r="B29" s="14" t="n">
        <f aca="false">B28+1</f>
        <v>44589</v>
      </c>
      <c r="C29" s="15"/>
      <c r="D29" s="16" t="n">
        <f aca="false">D28+1</f>
        <v>44620</v>
      </c>
      <c r="E29" s="17"/>
      <c r="F29" s="16" t="n">
        <f aca="false">F28+1</f>
        <v>44648</v>
      </c>
      <c r="G29" s="17"/>
      <c r="H29" s="16" t="n">
        <f aca="false">H28+1</f>
        <v>44679</v>
      </c>
      <c r="I29" s="17"/>
      <c r="J29" s="16" t="n">
        <f aca="false">J28+1</f>
        <v>44709</v>
      </c>
      <c r="K29" s="17"/>
      <c r="L29" s="16" t="n">
        <f aca="false">L28+1</f>
        <v>44740</v>
      </c>
      <c r="M29" s="17"/>
      <c r="N29" s="16" t="n">
        <f aca="false">N28+1</f>
        <v>44770</v>
      </c>
      <c r="O29" s="17"/>
      <c r="P29" s="16" t="n">
        <f aca="false">P28+1</f>
        <v>44801</v>
      </c>
      <c r="Q29" s="17"/>
      <c r="R29" s="16" t="n">
        <f aca="false">R28+1</f>
        <v>44832</v>
      </c>
      <c r="S29" s="28"/>
      <c r="T29" s="16" t="n">
        <f aca="false">T28+1</f>
        <v>44862</v>
      </c>
      <c r="U29" s="17"/>
      <c r="V29" s="16" t="n">
        <f aca="false">V28+1</f>
        <v>44893</v>
      </c>
      <c r="W29" s="17"/>
      <c r="X29" s="16" t="n">
        <f aca="false">X28+1</f>
        <v>44923</v>
      </c>
      <c r="Y29" s="17"/>
      <c r="Z29" s="16" t="n">
        <f aca="false">Z28+1</f>
        <v>44954</v>
      </c>
      <c r="AA29" s="17"/>
      <c r="AJ29" s="31"/>
    </row>
    <row r="30" customFormat="false" ht="14.9" hidden="false" customHeight="false" outlineLevel="0" collapsed="false">
      <c r="B30" s="14" t="n">
        <f aca="false">B29+1</f>
        <v>44590</v>
      </c>
      <c r="C30" s="15"/>
      <c r="D30" s="16" t="str">
        <f aca="false">IF(MONTH(D29+1)=3,"",D29+1)</f>
        <v/>
      </c>
      <c r="E30" s="17"/>
      <c r="F30" s="16" t="n">
        <f aca="false">F29+1</f>
        <v>44649</v>
      </c>
      <c r="G30" s="17"/>
      <c r="H30" s="16" t="n">
        <f aca="false">H29+1</f>
        <v>44680</v>
      </c>
      <c r="I30" s="17"/>
      <c r="J30" s="16" t="n">
        <f aca="false">J29+1</f>
        <v>44710</v>
      </c>
      <c r="K30" s="17"/>
      <c r="L30" s="16" t="n">
        <f aca="false">L29+1</f>
        <v>44741</v>
      </c>
      <c r="M30" s="17"/>
      <c r="N30" s="16" t="n">
        <f aca="false">N29+1</f>
        <v>44771</v>
      </c>
      <c r="O30" s="17"/>
      <c r="P30" s="16" t="n">
        <f aca="false">P29+1</f>
        <v>44802</v>
      </c>
      <c r="Q30" s="17"/>
      <c r="R30" s="16" t="n">
        <f aca="false">R29+1</f>
        <v>44833</v>
      </c>
      <c r="S30" s="28"/>
      <c r="T30" s="16" t="n">
        <f aca="false">T29+1</f>
        <v>44863</v>
      </c>
      <c r="U30" s="17"/>
      <c r="V30" s="16" t="n">
        <f aca="false">V29+1</f>
        <v>44894</v>
      </c>
      <c r="W30" s="17"/>
      <c r="X30" s="16" t="n">
        <f aca="false">X29+1</f>
        <v>44924</v>
      </c>
      <c r="Y30" s="17"/>
      <c r="Z30" s="16" t="n">
        <f aca="false">Z29+1</f>
        <v>44955</v>
      </c>
      <c r="AA30" s="17"/>
      <c r="AJ30" s="31"/>
    </row>
    <row r="31" customFormat="false" ht="14.9" hidden="false" customHeight="false" outlineLevel="0" collapsed="false">
      <c r="B31" s="14" t="n">
        <f aca="false">B30+1</f>
        <v>44591</v>
      </c>
      <c r="C31" s="15"/>
      <c r="D31" s="16" t="str">
        <f aca="false">""</f>
        <v/>
      </c>
      <c r="E31" s="17"/>
      <c r="F31" s="16" t="n">
        <f aca="false">F30+1</f>
        <v>44650</v>
      </c>
      <c r="G31" s="17"/>
      <c r="H31" s="16" t="n">
        <f aca="false">H30+1</f>
        <v>44681</v>
      </c>
      <c r="I31" s="28"/>
      <c r="J31" s="16" t="n">
        <f aca="false">J30+1</f>
        <v>44711</v>
      </c>
      <c r="K31" s="17"/>
      <c r="L31" s="16" t="n">
        <f aca="false">L30+1</f>
        <v>44742</v>
      </c>
      <c r="M31" s="17"/>
      <c r="N31" s="16" t="n">
        <f aca="false">N30+1</f>
        <v>44772</v>
      </c>
      <c r="O31" s="17"/>
      <c r="P31" s="16" t="n">
        <f aca="false">P30+1</f>
        <v>44803</v>
      </c>
      <c r="Q31" s="17"/>
      <c r="R31" s="16" t="n">
        <f aca="false">R30+1</f>
        <v>44834</v>
      </c>
      <c r="S31" s="28"/>
      <c r="T31" s="16" t="n">
        <f aca="false">T30+1</f>
        <v>44864</v>
      </c>
      <c r="U31" s="17"/>
      <c r="V31" s="16" t="n">
        <f aca="false">V30+1</f>
        <v>44895</v>
      </c>
      <c r="W31" s="17"/>
      <c r="X31" s="16" t="n">
        <f aca="false">X30+1</f>
        <v>44925</v>
      </c>
      <c r="Y31" s="17"/>
      <c r="Z31" s="16" t="n">
        <f aca="false">Z30+1</f>
        <v>44956</v>
      </c>
      <c r="AA31" s="17"/>
      <c r="AC31" s="32"/>
    </row>
    <row r="32" customFormat="false" ht="14.9" hidden="false" customHeight="false" outlineLevel="0" collapsed="false">
      <c r="B32" s="33" t="n">
        <f aca="false">B31+1</f>
        <v>44592</v>
      </c>
      <c r="C32" s="34"/>
      <c r="D32" s="35" t="str">
        <f aca="false">""</f>
        <v/>
      </c>
      <c r="E32" s="36"/>
      <c r="F32" s="35" t="n">
        <f aca="false">F31+1</f>
        <v>44651</v>
      </c>
      <c r="G32" s="36"/>
      <c r="H32" s="35" t="str">
        <f aca="false">""</f>
        <v/>
      </c>
      <c r="I32" s="36"/>
      <c r="J32" s="35" t="n">
        <f aca="false">J31+1</f>
        <v>44712</v>
      </c>
      <c r="K32" s="36"/>
      <c r="L32" s="35" t="str">
        <f aca="false">""</f>
        <v/>
      </c>
      <c r="M32" s="36"/>
      <c r="N32" s="35" t="n">
        <f aca="false">N31+1</f>
        <v>44773</v>
      </c>
      <c r="O32" s="36"/>
      <c r="P32" s="35" t="n">
        <f aca="false">P31+1</f>
        <v>44804</v>
      </c>
      <c r="Q32" s="36"/>
      <c r="R32" s="35" t="str">
        <f aca="false">""</f>
        <v/>
      </c>
      <c r="S32" s="36"/>
      <c r="T32" s="35" t="n">
        <f aca="false">T31+1</f>
        <v>44865</v>
      </c>
      <c r="U32" s="36"/>
      <c r="V32" s="35" t="str">
        <f aca="false">""</f>
        <v/>
      </c>
      <c r="W32" s="36"/>
      <c r="X32" s="35" t="n">
        <f aca="false">X31+1</f>
        <v>44926</v>
      </c>
      <c r="Y32" s="36"/>
      <c r="Z32" s="35" t="n">
        <f aca="false">Z31+1</f>
        <v>44957</v>
      </c>
      <c r="AA32" s="36"/>
    </row>
    <row r="33" customFormat="false" ht="14.9" hidden="false" customHeight="false" outlineLevel="0" collapsed="false">
      <c r="AC33" s="37"/>
    </row>
    <row r="34" customFormat="false" ht="15.7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customFormat="false" ht="15.75" hidden="false" customHeight="false" outlineLevel="0" collapsed="false"/>
    <row r="36" customFormat="false" ht="15" hidden="false" customHeight="false" outlineLevel="0" collapsed="false">
      <c r="A36" s="26" t="s">
        <v>13</v>
      </c>
      <c r="B36" s="39"/>
      <c r="C36" s="39" t="n">
        <f aca="false" t="array" ref="C36:C36">SUM(IF(SUMIF($AG$2:$AH$3,C2:C32,$AH$2:$AH$3)&gt;0,IF(WEEKDAY(B2:B32,2)&lt;=5,SUMIF($AG$2:$AH$3,C2:C32,$AH$2:$AH$3)-(SUMIF($AC$2:$AE$18,B2:B32,$AE$2:$AE$18)),0)))</f>
        <v>0</v>
      </c>
      <c r="D36" s="39"/>
      <c r="E36" s="39" t="n">
        <f aca="false" t="array" ref="E36:E36">SUM(IF(SUMIF($AG$2:$AH$3,E2:E32,$AH$2:$AH$3)&gt;0,IF(WEEKDAY(D2:D32,2)&lt;=5,SUMIF($AG$2:$AH$3,E2:E32,$AH$2:$AH$3)-(SUMIF($AC$2:$AE$18,D2:D32,$AE$2:$AE$18)),0)))</f>
        <v>0</v>
      </c>
      <c r="F36" s="39"/>
      <c r="G36" s="39" t="n">
        <f aca="false" t="array" ref="G36:G36">SUM(IF(SUMIF($AG$2:$AH$3,G2:G32,$AH$2:$AH$3)&gt;0,IF(WEEKDAY(F2:F32,2)&lt;=5,SUMIF($AG$2:$AH$3,G2:G32,$AH$2:$AH$3)-(SUMIF($AC$2:$AE$18,F2:F32,$AE$2:$AE$18)),0)))</f>
        <v>0</v>
      </c>
      <c r="H36" s="39"/>
      <c r="I36" s="39" t="n">
        <f aca="false" t="array" ref="I36:I36">SUM(IF(SUMIF($AG$2:$AH$3,I2:I32,$AH$2:$AH$3)&gt;0,IF(WEEKDAY(H2:H32,2)&lt;=5,SUMIF($AG$2:$AH$3,I2:I32,$AH$2:$AH$3)-(SUMIF($AC$2:$AE$18,H2:H32,$AE$2:$AE$18)),0)))</f>
        <v>0</v>
      </c>
      <c r="J36" s="39"/>
      <c r="K36" s="39" t="n">
        <f aca="false" t="array" ref="K36:K36">SUM(IF(SUMIF($AG$2:$AH$3,K2:K32,$AH$2:$AH$3)&gt;0,IF(WEEKDAY(J2:J32,2)&lt;=5,SUMIF($AG$2:$AH$3,K2:K32,$AH$2:$AH$3)-(SUMIF($AC$2:$AE$18,J2:J32,$AE$2:$AE$18)),0)))</f>
        <v>0</v>
      </c>
      <c r="L36" s="39"/>
      <c r="M36" s="39" t="n">
        <f aca="false" t="array" ref="M36:M36">SUM(IF(SUMIF($AG$2:$AH$3,M2:M32,$AH$2:$AH$3)&gt;0,IF(WEEKDAY(L2:L32,2)&lt;=5,SUMIF($AG$2:$AH$3,M2:M32,$AH$2:$AH$3)-(SUMIF($AC$2:$AE$18,L2:L32,$AE$2:$AE$18)),0)))</f>
        <v>0</v>
      </c>
      <c r="N36" s="39"/>
      <c r="O36" s="39" t="n">
        <f aca="false" t="array" ref="O36:O36">SUM(IF(SUMIF($AG$2:$AH$3,O2:O32,$AH$2:$AH$3)&gt;0,IF(WEEKDAY(N2:N32,2)&lt;=5,SUMIF($AG$2:$AH$3,O2:O32,$AH$2:$AH$3)-(SUMIF($AC$2:$AE$18,N2:N32,$AE$2:$AE$18)),0)))</f>
        <v>0</v>
      </c>
      <c r="P36" s="39"/>
      <c r="Q36" s="39" t="n">
        <f aca="false" t="array" ref="Q36:Q36">SUM(IF(SUMIF($AG$2:$AH$3,Q2:Q32,$AH$2:$AH$3)&gt;0,IF(WEEKDAY(P2:P32,2)&lt;=5,SUMIF($AG$2:$AH$3,Q2:Q32,$AH$2:$AH$3)-(SUMIF($AC$2:$AE$18,P2:P32,$AE$2:$AE$18)),0)))</f>
        <v>0</v>
      </c>
      <c r="R36" s="39"/>
      <c r="S36" s="39" t="n">
        <f aca="false" t="array" ref="S36:S36">SUM(IF(SUMIF($AG$2:$AH$3,S2:S32,$AH$2:$AH$3)&gt;0,IF(WEEKDAY(R2:R32,2)&lt;=5,SUMIF($AG$2:$AH$3,S2:S32,$AH$2:$AH$3)-(SUMIF($AC$2:$AE$18,R2:R32,$AE$2:$AE$18)),0)))</f>
        <v>0</v>
      </c>
      <c r="T36" s="39"/>
      <c r="U36" s="39" t="n">
        <f aca="false" t="array" ref="U36:U36">SUM(IF(SUMIF($AG$2:$AH$3,U2:U32,$AH$2:$AH$3)&gt;0,IF(WEEKDAY(T2:T32,2)&lt;=5,SUMIF($AG$2:$AH$3,U2:U32,$AH$2:$AH$3)-(SUMIF($AC$2:$AE$18,T2:T32,$AE$2:$AE$18)),0)))</f>
        <v>0</v>
      </c>
      <c r="V36" s="39"/>
      <c r="W36" s="39" t="n">
        <f aca="false" t="array" ref="W36:W36">SUM(IF(SUMIF($AG$2:$AH$3,W2:W32,$AH$2:$AH$3)&gt;0,IF(WEEKDAY(V2:V32,2)&lt;=5,SUMIF($AG$2:$AH$3,W2:W32,$AH$2:$AH$3)-(SUMIF($AC$2:$AE$18,V2:V32,$AE$2:$AE$18)),0)))</f>
        <v>0</v>
      </c>
      <c r="X36" s="39"/>
      <c r="Y36" s="39" t="n">
        <f aca="false" t="array" ref="Y36:Y36">SUM(IF(SUMIF($AG$2:$AH$3,Y2:Y32,$AH$2:$AH$3)&gt;0,IF(WEEKDAY(X2:X32,2)&lt;=5,SUMIF($AG$2:$AH$3,Y2:Y32,$AH$2:$AH$3)-(SUMIF($AC$2:$AE$18,X2:X32,$AE$2:$AE$18)),0)))</f>
        <v>0</v>
      </c>
      <c r="Z36" s="39"/>
      <c r="AA36" s="39" t="n">
        <f aca="false" t="array" ref="AA36:AA36">SUM(IF(SUMIF($AG$2:$AH$3,AA2:AA32,$AH$2:$AH$3)&gt;0,IF(WEEKDAY(Z2:Z32,2)&lt;=5,SUMIF($AG$2:$AH$3,AA2:AA32,$AH$2:$AH$3)-(SUMIF($AC$2:$AE$18,Z2:Z32,$AE$2:$AE$18)),0)))</f>
        <v>0</v>
      </c>
    </row>
    <row r="37" customFormat="false" ht="15" hidden="false" customHeight="false" outlineLevel="0" collapsed="false">
      <c r="Q37" s="39"/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C1:AD1"/>
    <mergeCell ref="AG1:AH1"/>
  </mergeCells>
  <conditionalFormatting sqref="E30:E32">
    <cfRule type="expression" priority="2" aboveAverage="0" equalAverage="0" bottom="0" percent="0" rank="0" text="" dxfId="0">
      <formula>WEEKDAY(D30,2)&gt;5</formula>
    </cfRule>
  </conditionalFormatting>
  <conditionalFormatting sqref="B2:B32 D2:D30 F2:F32 J2:J32 N2:N32 P2:P32 T2:T32 V2:V31 X2:X32 H2:H32 L2:L32 R2:R32">
    <cfRule type="expression" priority="3" aboveAverage="0" equalAverage="0" bottom="0" percent="0" rank="0" text="" dxfId="1">
      <formula>SUMPRODUCT(--(B2=$AC$2:$AC$18))&gt;0</formula>
    </cfRule>
    <cfRule type="expression" priority="4" aboveAverage="0" equalAverage="0" bottom="0" percent="0" rank="0" text="" dxfId="2">
      <formula>WEEKDAY(B2,2)&gt;5</formula>
    </cfRule>
  </conditionalFormatting>
  <conditionalFormatting sqref="C2:C32 E2:E29 G2:G32 I2:I31 K2:K32 M2:M31 O2:O32 Q2:Q32 S2:S31 U2:U32 W2:W31 Y2:Y32 AA2:AA32">
    <cfRule type="expression" priority="5" aboveAverage="0" equalAverage="0" bottom="0" percent="0" rank="0" text="" dxfId="3">
      <formula>SUMPRODUCT(--(B2=$AC$2:$AC$18)&gt;0)</formula>
    </cfRule>
    <cfRule type="cellIs" priority="6" operator="equal" aboveAverage="0" equalAverage="0" bottom="0" percent="0" rank="0" text="" dxfId="4">
      <formula>"UR/2"</formula>
    </cfRule>
    <cfRule type="cellIs" priority="7" operator="equal" aboveAverage="0" equalAverage="0" bottom="0" percent="0" rank="0" text="" dxfId="5">
      <formula>"UR"</formula>
    </cfRule>
    <cfRule type="expression" priority="8" aboveAverage="0" equalAverage="0" bottom="0" percent="0" rank="0" text="" dxfId="6">
      <formula>WEEKDAY(B2,2)&gt;5</formula>
    </cfRule>
  </conditionalFormatting>
  <conditionalFormatting sqref="B36:AA36">
    <cfRule type="cellIs" priority="9" operator="greaterThan" aboveAverage="0" equalAverage="0" bottom="0" percent="0" rank="0" text="" dxfId="7">
      <formula>0</formula>
    </cfRule>
  </conditionalFormatting>
  <conditionalFormatting sqref="Z2">
    <cfRule type="expression" priority="10" aboveAverage="0" equalAverage="0" bottom="0" percent="0" rank="0" text="" dxfId="8">
      <formula>SUMPRODUCT(--(Z2=$AC$2:$AC$18))&gt;0</formula>
    </cfRule>
    <cfRule type="expression" priority="11" aboveAverage="0" equalAverage="0" bottom="0" percent="0" rank="0" text="" dxfId="9">
      <formula>WEEKDAY(Z2,2)&gt;5</formula>
    </cfRule>
  </conditionalFormatting>
  <conditionalFormatting sqref="Z3:Z32">
    <cfRule type="expression" priority="12" aboveAverage="0" equalAverage="0" bottom="0" percent="0" rank="0" text="" dxfId="10">
      <formula>SUMPRODUCT(--(Z3=$AC$2:$AC$18))&gt;0</formula>
    </cfRule>
    <cfRule type="expression" priority="13" aboveAverage="0" equalAverage="0" bottom="0" percent="0" rank="0" text="" dxfId="11">
      <formula>WEEKDAY(Z3,2)&gt;5</formula>
    </cfRule>
  </conditionalFormatting>
  <conditionalFormatting sqref="D31:D32">
    <cfRule type="expression" priority="14" aboveAverage="0" equalAverage="0" bottom="0" percent="0" rank="0" text="" dxfId="12">
      <formula>SUMPRODUCT(--(D31=$AC$2:$AC$18))&gt;0</formula>
    </cfRule>
    <cfRule type="expression" priority="15" aboveAverage="0" equalAverage="0" bottom="0" percent="0" rank="0" text="" dxfId="13">
      <formula>WEEKDAY(D31,2)&gt;5</formula>
    </cfRule>
  </conditionalFormatting>
  <conditionalFormatting sqref="V32">
    <cfRule type="expression" priority="16" aboveAverage="0" equalAverage="0" bottom="0" percent="0" rank="0" text="" dxfId="14">
      <formula>SUMPRODUCT(--(V32=$AC$2:$AC$18))&gt;0</formula>
    </cfRule>
    <cfRule type="expression" priority="17" aboveAverage="0" equalAverage="0" bottom="0" percent="0" rank="0" text="" dxfId="15">
      <formula>WEEKDAY(V32,2)&gt;5</formula>
    </cfRule>
  </conditionalFormatting>
  <conditionalFormatting sqref="I32">
    <cfRule type="expression" priority="18" aboveAverage="0" equalAverage="0" bottom="0" percent="0" rank="0" text="" dxfId="16">
      <formula>WEEKDAY(H32,2)&gt;5</formula>
    </cfRule>
  </conditionalFormatting>
  <conditionalFormatting sqref="M32">
    <cfRule type="expression" priority="19" aboveAverage="0" equalAverage="0" bottom="0" percent="0" rank="0" text="" dxfId="17">
      <formula>WEEKDAY(L32,2)&gt;5</formula>
    </cfRule>
  </conditionalFormatting>
  <conditionalFormatting sqref="S32">
    <cfRule type="expression" priority="20" aboveAverage="0" equalAverage="0" bottom="0" percent="0" rank="0" text="" dxfId="18">
      <formula>WEEKDAY(R32,2)&gt;5</formula>
    </cfRule>
  </conditionalFormatting>
  <conditionalFormatting sqref="W32">
    <cfRule type="expression" priority="21" aboveAverage="0" equalAverage="0" bottom="0" percent="0" rank="0" text="" dxfId="19">
      <formula>WEEKDAY(V32,2)&gt;5</formula>
    </cfRule>
  </conditionalFormatting>
  <dataValidations count="1">
    <dataValidation allowBlank="false" errorStyle="stop" operator="between" showDropDown="false" showErrorMessage="true" showInputMessage="true" sqref="C2:C32 E2:E32 G2:G32 I2:I32 K2:K32 M2:M32 O2:O32 Q2:Q32 S2:S32 U2:U32 W2:W32 Y2:Y32 AA2:AA32" type="list">
      <formula1>$AG$2:$AG$4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G42" activeCellId="0" sqref="AG42"/>
    </sheetView>
  </sheetViews>
  <sheetFormatPr defaultColWidth="11.4296875"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6.7"/>
    <col collapsed="false" customWidth="false" hidden="false" outlineLevel="0" max="3" min="3" style="1" width="11.43"/>
    <col collapsed="false" customWidth="true" hidden="false" outlineLevel="0" max="4" min="4" style="1" width="6.28"/>
    <col collapsed="false" customWidth="false" hidden="false" outlineLevel="0" max="5" min="5" style="1" width="11.43"/>
    <col collapsed="false" customWidth="true" hidden="false" outlineLevel="0" max="6" min="6" style="1" width="6.28"/>
    <col collapsed="false" customWidth="false" hidden="false" outlineLevel="0" max="7" min="7" style="1" width="11.43"/>
    <col collapsed="false" customWidth="true" hidden="false" outlineLevel="0" max="8" min="8" style="1" width="6.28"/>
    <col collapsed="false" customWidth="false" hidden="false" outlineLevel="0" max="9" min="9" style="1" width="11.43"/>
    <col collapsed="false" customWidth="true" hidden="false" outlineLevel="0" max="10" min="10" style="1" width="6.28"/>
    <col collapsed="false" customWidth="false" hidden="false" outlineLevel="0" max="11" min="11" style="1" width="11.43"/>
    <col collapsed="false" customWidth="true" hidden="false" outlineLevel="0" max="12" min="12" style="1" width="6.28"/>
    <col collapsed="false" customWidth="false" hidden="false" outlineLevel="0" max="13" min="13" style="1" width="11.43"/>
    <col collapsed="false" customWidth="true" hidden="false" outlineLevel="0" max="14" min="14" style="1" width="6.28"/>
    <col collapsed="false" customWidth="false" hidden="false" outlineLevel="0" max="15" min="15" style="1" width="11.43"/>
    <col collapsed="false" customWidth="true" hidden="false" outlineLevel="0" max="16" min="16" style="1" width="6.28"/>
    <col collapsed="false" customWidth="true" hidden="false" outlineLevel="0" max="17" min="17" style="1" width="11.71"/>
    <col collapsed="false" customWidth="true" hidden="false" outlineLevel="0" max="18" min="18" style="1" width="6.28"/>
    <col collapsed="false" customWidth="false" hidden="false" outlineLevel="0" max="19" min="19" style="1" width="11.43"/>
    <col collapsed="false" customWidth="true" hidden="false" outlineLevel="0" max="20" min="20" style="1" width="6.28"/>
    <col collapsed="false" customWidth="false" hidden="false" outlineLevel="0" max="21" min="21" style="1" width="11.43"/>
    <col collapsed="false" customWidth="true" hidden="false" outlineLevel="0" max="22" min="22" style="1" width="6.57"/>
    <col collapsed="false" customWidth="false" hidden="false" outlineLevel="0" max="23" min="23" style="1" width="11.43"/>
    <col collapsed="false" customWidth="true" hidden="false" outlineLevel="0" max="24" min="24" style="1" width="6.28"/>
    <col collapsed="false" customWidth="false" hidden="false" outlineLevel="0" max="25" min="25" style="1" width="11.43"/>
    <col collapsed="false" customWidth="true" hidden="false" outlineLevel="0" max="26" min="26" style="1" width="6.28"/>
    <col collapsed="false" customWidth="false" hidden="false" outlineLevel="0" max="28" min="27" style="1" width="11.43"/>
    <col collapsed="false" customWidth="true" hidden="false" outlineLevel="0" max="29" min="29" style="1" width="11.17"/>
    <col collapsed="false" customWidth="true" hidden="false" outlineLevel="0" max="30" min="30" style="1" width="22.85"/>
    <col collapsed="false" customWidth="true" hidden="false" outlineLevel="0" max="31" min="31" style="1" width="4"/>
    <col collapsed="false" customWidth="false" hidden="false" outlineLevel="0" max="32" min="32" style="1" width="11.43"/>
    <col collapsed="false" customWidth="true" hidden="false" outlineLevel="0" max="33" min="33" style="1" width="7"/>
    <col collapsed="false" customWidth="true" hidden="false" outlineLevel="0" max="34" min="34" style="1" width="4"/>
    <col collapsed="false" customWidth="false" hidden="false" outlineLevel="0" max="1024" min="35" style="1" width="11.43"/>
  </cols>
  <sheetData>
    <row r="1" customFormat="false" ht="15.75" hidden="false" customHeight="false" outlineLevel="0" collapsed="false">
      <c r="A1" s="2" t="n">
        <v>2023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0</v>
      </c>
      <c r="AA1" s="3"/>
      <c r="AC1" s="4" t="s">
        <v>12</v>
      </c>
      <c r="AD1" s="4"/>
      <c r="AG1" s="5" t="s">
        <v>13</v>
      </c>
      <c r="AH1" s="5"/>
    </row>
    <row r="2" customFormat="false" ht="14.9" hidden="false" customHeight="false" outlineLevel="0" collapsed="false">
      <c r="B2" s="6" t="n">
        <f aca="false">DATE(A1,1,1)</f>
        <v>44927</v>
      </c>
      <c r="C2" s="7"/>
      <c r="D2" s="8" t="n">
        <f aca="false">DATE($A$1,2,1)</f>
        <v>44958</v>
      </c>
      <c r="E2" s="9"/>
      <c r="F2" s="8" t="n">
        <f aca="false">DATE($A$1,3,1)</f>
        <v>44986</v>
      </c>
      <c r="G2" s="9"/>
      <c r="H2" s="8" t="n">
        <f aca="false">DATE($A$1,4,1)</f>
        <v>45017</v>
      </c>
      <c r="I2" s="9"/>
      <c r="J2" s="8" t="n">
        <f aca="false">DATE($A$1,5,1)</f>
        <v>45047</v>
      </c>
      <c r="K2" s="9"/>
      <c r="L2" s="8" t="n">
        <f aca="false">DATE($A$1,6,1)</f>
        <v>45078</v>
      </c>
      <c r="M2" s="9"/>
      <c r="N2" s="8" t="n">
        <f aca="false">DATE($A$1,7,1)</f>
        <v>45108</v>
      </c>
      <c r="O2" s="9"/>
      <c r="P2" s="8" t="n">
        <f aca="false">DATE($A$1,8,1)</f>
        <v>45139</v>
      </c>
      <c r="Q2" s="9"/>
      <c r="R2" s="8" t="n">
        <f aca="false">DATE($A$1,9,1)</f>
        <v>45170</v>
      </c>
      <c r="S2" s="9"/>
      <c r="T2" s="8" t="n">
        <f aca="false">DATE($A$1,10,1)</f>
        <v>45200</v>
      </c>
      <c r="U2" s="9"/>
      <c r="V2" s="8" t="n">
        <f aca="false">DATE($A$1,11,1)</f>
        <v>45231</v>
      </c>
      <c r="W2" s="9"/>
      <c r="X2" s="8" t="n">
        <f aca="false">DATE($A$1,12,1)</f>
        <v>45261</v>
      </c>
      <c r="Y2" s="9"/>
      <c r="Z2" s="8" t="n">
        <f aca="false">DATE($A$1+1,1,1)</f>
        <v>45292</v>
      </c>
      <c r="AA2" s="9"/>
      <c r="AC2" s="10" t="n">
        <f aca="false">DATE($A$1,1,1)</f>
        <v>44927</v>
      </c>
      <c r="AD2" s="11" t="s">
        <v>14</v>
      </c>
      <c r="AE2" s="12" t="n">
        <v>1</v>
      </c>
      <c r="AG2" s="13" t="s">
        <v>15</v>
      </c>
      <c r="AH2" s="12" t="n">
        <v>1</v>
      </c>
    </row>
    <row r="3" customFormat="false" ht="14.9" hidden="false" customHeight="false" outlineLevel="0" collapsed="false">
      <c r="B3" s="14" t="n">
        <f aca="false">B2+1</f>
        <v>44928</v>
      </c>
      <c r="C3" s="15"/>
      <c r="D3" s="16" t="n">
        <f aca="false">D2+1</f>
        <v>44959</v>
      </c>
      <c r="E3" s="17"/>
      <c r="F3" s="16" t="n">
        <f aca="false">F2+1</f>
        <v>44987</v>
      </c>
      <c r="G3" s="17"/>
      <c r="H3" s="16" t="n">
        <f aca="false">H2+1</f>
        <v>45018</v>
      </c>
      <c r="I3" s="17"/>
      <c r="J3" s="16" t="n">
        <f aca="false">J2+1</f>
        <v>45048</v>
      </c>
      <c r="K3" s="17"/>
      <c r="L3" s="16" t="n">
        <f aca="false">L2+1</f>
        <v>45079</v>
      </c>
      <c r="M3" s="17"/>
      <c r="N3" s="16" t="n">
        <f aca="false">N2+1</f>
        <v>45109</v>
      </c>
      <c r="O3" s="17"/>
      <c r="P3" s="16" t="n">
        <f aca="false">P2+1</f>
        <v>45140</v>
      </c>
      <c r="Q3" s="17"/>
      <c r="R3" s="16" t="n">
        <f aca="false">R2+1</f>
        <v>45171</v>
      </c>
      <c r="S3" s="17"/>
      <c r="T3" s="16" t="n">
        <f aca="false">T2+1</f>
        <v>45201</v>
      </c>
      <c r="U3" s="17"/>
      <c r="V3" s="16" t="n">
        <f aca="false">V2+1</f>
        <v>45232</v>
      </c>
      <c r="W3" s="17"/>
      <c r="X3" s="16" t="n">
        <f aca="false">X2+1</f>
        <v>45262</v>
      </c>
      <c r="Y3" s="17"/>
      <c r="Z3" s="16" t="n">
        <f aca="false">Z2+1</f>
        <v>45293</v>
      </c>
      <c r="AA3" s="17"/>
      <c r="AC3" s="18" t="n">
        <f aca="false">DATE($A$1,1,6)</f>
        <v>44932</v>
      </c>
      <c r="AD3" s="19" t="s">
        <v>16</v>
      </c>
      <c r="AE3" s="20" t="n">
        <v>1</v>
      </c>
      <c r="AG3" s="21" t="s">
        <v>17</v>
      </c>
      <c r="AH3" s="20" t="n">
        <v>0.5</v>
      </c>
    </row>
    <row r="4" customFormat="false" ht="14.9" hidden="false" customHeight="false" outlineLevel="0" collapsed="false">
      <c r="B4" s="14" t="n">
        <f aca="false">B3+1</f>
        <v>44929</v>
      </c>
      <c r="C4" s="15"/>
      <c r="D4" s="16" t="n">
        <f aca="false">D3+1</f>
        <v>44960</v>
      </c>
      <c r="E4" s="17"/>
      <c r="F4" s="16" t="n">
        <f aca="false">F3+1</f>
        <v>44988</v>
      </c>
      <c r="G4" s="17"/>
      <c r="H4" s="16" t="n">
        <f aca="false">H3+1</f>
        <v>45019</v>
      </c>
      <c r="I4" s="17"/>
      <c r="J4" s="16" t="n">
        <f aca="false">J3+1</f>
        <v>45049</v>
      </c>
      <c r="K4" s="17"/>
      <c r="L4" s="16" t="n">
        <f aca="false">L3+1</f>
        <v>45080</v>
      </c>
      <c r="M4" s="17"/>
      <c r="N4" s="16" t="n">
        <f aca="false">N3+1</f>
        <v>45110</v>
      </c>
      <c r="O4" s="17"/>
      <c r="P4" s="16" t="n">
        <f aca="false">P3+1</f>
        <v>45141</v>
      </c>
      <c r="Q4" s="17"/>
      <c r="R4" s="16" t="n">
        <f aca="false">R3+1</f>
        <v>45172</v>
      </c>
      <c r="S4" s="17"/>
      <c r="T4" s="16" t="n">
        <f aca="false">T3+1</f>
        <v>45202</v>
      </c>
      <c r="U4" s="17"/>
      <c r="V4" s="16" t="n">
        <f aca="false">V3+1</f>
        <v>45233</v>
      </c>
      <c r="W4" s="17"/>
      <c r="X4" s="16" t="n">
        <f aca="false">X3+1</f>
        <v>45263</v>
      </c>
      <c r="Y4" s="17"/>
      <c r="Z4" s="16" t="n">
        <f aca="false">Z3+1</f>
        <v>45294</v>
      </c>
      <c r="AA4" s="17"/>
      <c r="AC4" s="18" t="n">
        <f aca="false">ROUND(DATE($A$1,4,MOD(234-11*MOD($A$1,19),30))/7,0)*7-6-2</f>
        <v>45023</v>
      </c>
      <c r="AD4" s="19" t="s">
        <v>18</v>
      </c>
      <c r="AE4" s="20" t="n">
        <v>1</v>
      </c>
      <c r="AG4" s="22"/>
      <c r="AH4" s="23"/>
    </row>
    <row r="5" customFormat="false" ht="14.9" hidden="false" customHeight="false" outlineLevel="0" collapsed="false">
      <c r="B5" s="14" t="n">
        <f aca="false">B4+1</f>
        <v>44930</v>
      </c>
      <c r="C5" s="15"/>
      <c r="D5" s="16" t="n">
        <f aca="false">D4+1</f>
        <v>44961</v>
      </c>
      <c r="E5" s="17"/>
      <c r="F5" s="16" t="n">
        <f aca="false">F4+1</f>
        <v>44989</v>
      </c>
      <c r="G5" s="17"/>
      <c r="H5" s="16" t="n">
        <f aca="false">H4+1</f>
        <v>45020</v>
      </c>
      <c r="I5" s="17"/>
      <c r="J5" s="16" t="n">
        <f aca="false">J4+1</f>
        <v>45050</v>
      </c>
      <c r="K5" s="17"/>
      <c r="L5" s="16" t="n">
        <f aca="false">L4+1</f>
        <v>45081</v>
      </c>
      <c r="M5" s="17"/>
      <c r="N5" s="16" t="n">
        <f aca="false">N4+1</f>
        <v>45111</v>
      </c>
      <c r="O5" s="17"/>
      <c r="P5" s="16" t="n">
        <f aca="false">P4+1</f>
        <v>45142</v>
      </c>
      <c r="Q5" s="17"/>
      <c r="R5" s="16" t="n">
        <f aca="false">R4+1</f>
        <v>45173</v>
      </c>
      <c r="S5" s="17"/>
      <c r="T5" s="16" t="n">
        <f aca="false">T4+1</f>
        <v>45203</v>
      </c>
      <c r="U5" s="17"/>
      <c r="V5" s="16" t="n">
        <f aca="false">V4+1</f>
        <v>45234</v>
      </c>
      <c r="W5" s="17"/>
      <c r="X5" s="16" t="n">
        <f aca="false">X4+1</f>
        <v>45264</v>
      </c>
      <c r="Y5" s="17"/>
      <c r="Z5" s="16" t="n">
        <f aca="false">Z4+1</f>
        <v>45295</v>
      </c>
      <c r="AA5" s="17"/>
      <c r="AC5" s="18" t="n">
        <f aca="false">AC4+3</f>
        <v>45026</v>
      </c>
      <c r="AD5" s="19" t="s">
        <v>19</v>
      </c>
      <c r="AE5" s="20" t="n">
        <v>1</v>
      </c>
    </row>
    <row r="6" customFormat="false" ht="14.9" hidden="false" customHeight="false" outlineLevel="0" collapsed="false">
      <c r="B6" s="14" t="n">
        <f aca="false">B5+1</f>
        <v>44931</v>
      </c>
      <c r="C6" s="15"/>
      <c r="D6" s="16" t="n">
        <f aca="false">D5+1</f>
        <v>44962</v>
      </c>
      <c r="E6" s="17"/>
      <c r="F6" s="16" t="n">
        <f aca="false">F5+1</f>
        <v>44990</v>
      </c>
      <c r="G6" s="17"/>
      <c r="H6" s="16" t="n">
        <f aca="false">H5+1</f>
        <v>45021</v>
      </c>
      <c r="I6" s="17"/>
      <c r="J6" s="16" t="n">
        <f aca="false">J5+1</f>
        <v>45051</v>
      </c>
      <c r="K6" s="17"/>
      <c r="L6" s="16" t="n">
        <f aca="false">L5+1</f>
        <v>45082</v>
      </c>
      <c r="M6" s="17"/>
      <c r="N6" s="16" t="n">
        <f aca="false">N5+1</f>
        <v>45112</v>
      </c>
      <c r="O6" s="17"/>
      <c r="P6" s="16" t="n">
        <f aca="false">P5+1</f>
        <v>45143</v>
      </c>
      <c r="Q6" s="17"/>
      <c r="R6" s="16" t="n">
        <f aca="false">R5+1</f>
        <v>45174</v>
      </c>
      <c r="S6" s="17"/>
      <c r="T6" s="16" t="n">
        <f aca="false">T5+1</f>
        <v>45204</v>
      </c>
      <c r="U6" s="17"/>
      <c r="V6" s="16" t="n">
        <f aca="false">V5+1</f>
        <v>45235</v>
      </c>
      <c r="W6" s="17"/>
      <c r="X6" s="16" t="n">
        <f aca="false">X5+1</f>
        <v>45265</v>
      </c>
      <c r="Y6" s="17"/>
      <c r="Z6" s="16" t="n">
        <f aca="false">Z5+1</f>
        <v>45296</v>
      </c>
      <c r="AA6" s="17"/>
      <c r="AC6" s="18" t="n">
        <f aca="false">DATE($A$1,5,1)</f>
        <v>45047</v>
      </c>
      <c r="AD6" s="19" t="s">
        <v>20</v>
      </c>
      <c r="AE6" s="20" t="n">
        <v>1</v>
      </c>
    </row>
    <row r="7" customFormat="false" ht="14.9" hidden="false" customHeight="false" outlineLevel="0" collapsed="false">
      <c r="B7" s="14" t="n">
        <f aca="false">B6+1</f>
        <v>44932</v>
      </c>
      <c r="C7" s="15"/>
      <c r="D7" s="16" t="n">
        <f aca="false">D6+1</f>
        <v>44963</v>
      </c>
      <c r="E7" s="17"/>
      <c r="F7" s="16" t="n">
        <f aca="false">F6+1</f>
        <v>44991</v>
      </c>
      <c r="G7" s="17"/>
      <c r="H7" s="16" t="n">
        <f aca="false">H6+1</f>
        <v>45022</v>
      </c>
      <c r="I7" s="17"/>
      <c r="J7" s="16" t="n">
        <f aca="false">J6+1</f>
        <v>45052</v>
      </c>
      <c r="K7" s="17"/>
      <c r="L7" s="16" t="n">
        <f aca="false">L6+1</f>
        <v>45083</v>
      </c>
      <c r="M7" s="17"/>
      <c r="N7" s="16" t="n">
        <f aca="false">N6+1</f>
        <v>45113</v>
      </c>
      <c r="O7" s="17"/>
      <c r="P7" s="16" t="n">
        <f aca="false">P6+1</f>
        <v>45144</v>
      </c>
      <c r="Q7" s="17"/>
      <c r="R7" s="16" t="n">
        <f aca="false">R6+1</f>
        <v>45175</v>
      </c>
      <c r="S7" s="17"/>
      <c r="T7" s="16" t="n">
        <f aca="false">T6+1</f>
        <v>45205</v>
      </c>
      <c r="U7" s="17"/>
      <c r="V7" s="16" t="n">
        <f aca="false">V6+1</f>
        <v>45236</v>
      </c>
      <c r="W7" s="17"/>
      <c r="X7" s="16" t="n">
        <f aca="false">X6+1</f>
        <v>45266</v>
      </c>
      <c r="Y7" s="17"/>
      <c r="Z7" s="16" t="n">
        <f aca="false">Z6+1</f>
        <v>45297</v>
      </c>
      <c r="AA7" s="17"/>
      <c r="AC7" s="18" t="n">
        <f aca="false">AC4+41</f>
        <v>45064</v>
      </c>
      <c r="AD7" s="19" t="s">
        <v>21</v>
      </c>
      <c r="AE7" s="20" t="n">
        <v>1</v>
      </c>
    </row>
    <row r="8" customFormat="false" ht="14.9" hidden="false" customHeight="false" outlineLevel="0" collapsed="false">
      <c r="B8" s="14" t="n">
        <f aca="false">B7+1</f>
        <v>44933</v>
      </c>
      <c r="C8" s="15"/>
      <c r="D8" s="16" t="n">
        <f aca="false">D7+1</f>
        <v>44964</v>
      </c>
      <c r="E8" s="17"/>
      <c r="F8" s="16" t="n">
        <f aca="false">F7+1</f>
        <v>44992</v>
      </c>
      <c r="G8" s="17"/>
      <c r="H8" s="16" t="n">
        <f aca="false">H7+1</f>
        <v>45023</v>
      </c>
      <c r="I8" s="17"/>
      <c r="J8" s="16" t="n">
        <f aca="false">J7+1</f>
        <v>45053</v>
      </c>
      <c r="K8" s="17"/>
      <c r="L8" s="16" t="n">
        <f aca="false">L7+1</f>
        <v>45084</v>
      </c>
      <c r="M8" s="17"/>
      <c r="N8" s="16" t="n">
        <f aca="false">N7+1</f>
        <v>45114</v>
      </c>
      <c r="O8" s="17"/>
      <c r="P8" s="16" t="n">
        <f aca="false">P7+1</f>
        <v>45145</v>
      </c>
      <c r="Q8" s="17"/>
      <c r="R8" s="16" t="n">
        <f aca="false">R7+1</f>
        <v>45176</v>
      </c>
      <c r="S8" s="17"/>
      <c r="T8" s="16" t="n">
        <f aca="false">T7+1</f>
        <v>45206</v>
      </c>
      <c r="U8" s="17"/>
      <c r="V8" s="16" t="n">
        <f aca="false">V7+1</f>
        <v>45237</v>
      </c>
      <c r="W8" s="17"/>
      <c r="X8" s="16" t="n">
        <f aca="false">X7+1</f>
        <v>45267</v>
      </c>
      <c r="Y8" s="17"/>
      <c r="Z8" s="16" t="n">
        <f aca="false">Z7+1</f>
        <v>45298</v>
      </c>
      <c r="AA8" s="17"/>
      <c r="AC8" s="18" t="n">
        <f aca="false">AC5+49</f>
        <v>45075</v>
      </c>
      <c r="AD8" s="19" t="s">
        <v>22</v>
      </c>
      <c r="AE8" s="20" t="n">
        <v>1</v>
      </c>
    </row>
    <row r="9" customFormat="false" ht="14.9" hidden="false" customHeight="false" outlineLevel="0" collapsed="false">
      <c r="B9" s="14" t="n">
        <f aca="false">B8+1</f>
        <v>44934</v>
      </c>
      <c r="C9" s="15"/>
      <c r="D9" s="16" t="n">
        <f aca="false">D8+1</f>
        <v>44965</v>
      </c>
      <c r="E9" s="17"/>
      <c r="F9" s="16" t="n">
        <f aca="false">F8+1</f>
        <v>44993</v>
      </c>
      <c r="G9" s="17"/>
      <c r="H9" s="16" t="n">
        <f aca="false">H8+1</f>
        <v>45024</v>
      </c>
      <c r="I9" s="17"/>
      <c r="J9" s="16" t="n">
        <f aca="false">J8+1</f>
        <v>45054</v>
      </c>
      <c r="K9" s="17"/>
      <c r="L9" s="16" t="n">
        <f aca="false">L8+1</f>
        <v>45085</v>
      </c>
      <c r="M9" s="17"/>
      <c r="N9" s="16" t="n">
        <f aca="false">N8+1</f>
        <v>45115</v>
      </c>
      <c r="O9" s="17"/>
      <c r="P9" s="16" t="n">
        <f aca="false">P8+1</f>
        <v>45146</v>
      </c>
      <c r="Q9" s="17"/>
      <c r="R9" s="16" t="n">
        <f aca="false">R8+1</f>
        <v>45177</v>
      </c>
      <c r="S9" s="17"/>
      <c r="T9" s="16" t="n">
        <f aca="false">T8+1</f>
        <v>45207</v>
      </c>
      <c r="U9" s="17"/>
      <c r="V9" s="16" t="n">
        <f aca="false">V8+1</f>
        <v>45238</v>
      </c>
      <c r="W9" s="17"/>
      <c r="X9" s="16" t="n">
        <f aca="false">X8+1</f>
        <v>45268</v>
      </c>
      <c r="Y9" s="17"/>
      <c r="Z9" s="16" t="n">
        <f aca="false">Z8+1</f>
        <v>45299</v>
      </c>
      <c r="AA9" s="17"/>
      <c r="AC9" s="18" t="n">
        <f aca="false">AC5+59</f>
        <v>45085</v>
      </c>
      <c r="AD9" s="19" t="s">
        <v>23</v>
      </c>
      <c r="AE9" s="20" t="n">
        <v>1</v>
      </c>
    </row>
    <row r="10" customFormat="false" ht="14.9" hidden="false" customHeight="false" outlineLevel="0" collapsed="false">
      <c r="B10" s="14" t="n">
        <f aca="false">B9+1</f>
        <v>44935</v>
      </c>
      <c r="C10" s="15"/>
      <c r="D10" s="16" t="n">
        <f aca="false">D9+1</f>
        <v>44966</v>
      </c>
      <c r="E10" s="17"/>
      <c r="F10" s="16" t="n">
        <f aca="false">F9+1</f>
        <v>44994</v>
      </c>
      <c r="G10" s="17"/>
      <c r="H10" s="16" t="n">
        <f aca="false">H9+1</f>
        <v>45025</v>
      </c>
      <c r="I10" s="17"/>
      <c r="J10" s="16" t="n">
        <f aca="false">J9+1</f>
        <v>45055</v>
      </c>
      <c r="K10" s="17"/>
      <c r="L10" s="16" t="n">
        <f aca="false">L9+1</f>
        <v>45086</v>
      </c>
      <c r="M10" s="17"/>
      <c r="N10" s="16" t="n">
        <f aca="false">N9+1</f>
        <v>45116</v>
      </c>
      <c r="O10" s="17"/>
      <c r="P10" s="16" t="n">
        <f aca="false">P9+1</f>
        <v>45147</v>
      </c>
      <c r="Q10" s="17"/>
      <c r="R10" s="16" t="n">
        <f aca="false">R9+1</f>
        <v>45178</v>
      </c>
      <c r="S10" s="17"/>
      <c r="T10" s="16" t="n">
        <f aca="false">T9+1</f>
        <v>45208</v>
      </c>
      <c r="U10" s="17"/>
      <c r="V10" s="16" t="n">
        <f aca="false">V9+1</f>
        <v>45239</v>
      </c>
      <c r="W10" s="17"/>
      <c r="X10" s="16" t="n">
        <f aca="false">X9+1</f>
        <v>45269</v>
      </c>
      <c r="Y10" s="17"/>
      <c r="Z10" s="16" t="n">
        <f aca="false">Z9+1</f>
        <v>45300</v>
      </c>
      <c r="AA10" s="17"/>
      <c r="AC10" s="18" t="n">
        <v>44788</v>
      </c>
      <c r="AD10" s="19" t="s">
        <v>24</v>
      </c>
      <c r="AE10" s="20" t="n">
        <v>1</v>
      </c>
    </row>
    <row r="11" customFormat="false" ht="14.9" hidden="false" customHeight="false" outlineLevel="0" collapsed="false">
      <c r="B11" s="14" t="n">
        <f aca="false">B10+1</f>
        <v>44936</v>
      </c>
      <c r="C11" s="15"/>
      <c r="D11" s="16" t="n">
        <f aca="false">D10+1</f>
        <v>44967</v>
      </c>
      <c r="E11" s="17"/>
      <c r="F11" s="16" t="n">
        <f aca="false">F10+1</f>
        <v>44995</v>
      </c>
      <c r="G11" s="17"/>
      <c r="H11" s="16" t="n">
        <f aca="false">H10+1</f>
        <v>45026</v>
      </c>
      <c r="I11" s="17"/>
      <c r="J11" s="16" t="n">
        <f aca="false">J10+1</f>
        <v>45056</v>
      </c>
      <c r="K11" s="17"/>
      <c r="L11" s="16" t="n">
        <f aca="false">L10+1</f>
        <v>45087</v>
      </c>
      <c r="M11" s="17"/>
      <c r="N11" s="16" t="n">
        <f aca="false">N10+1</f>
        <v>45117</v>
      </c>
      <c r="O11" s="17"/>
      <c r="P11" s="16" t="n">
        <f aca="false">P10+1</f>
        <v>45148</v>
      </c>
      <c r="Q11" s="17"/>
      <c r="R11" s="16" t="n">
        <f aca="false">R10+1</f>
        <v>45179</v>
      </c>
      <c r="S11" s="17"/>
      <c r="T11" s="16" t="n">
        <f aca="false">T10+1</f>
        <v>45209</v>
      </c>
      <c r="U11" s="17"/>
      <c r="V11" s="16" t="n">
        <f aca="false">V10+1</f>
        <v>45240</v>
      </c>
      <c r="W11" s="17"/>
      <c r="X11" s="16" t="n">
        <f aca="false">X10+1</f>
        <v>45270</v>
      </c>
      <c r="Y11" s="17"/>
      <c r="Z11" s="16" t="n">
        <f aca="false">Z10+1</f>
        <v>45301</v>
      </c>
      <c r="AA11" s="17"/>
      <c r="AC11" s="18" t="n">
        <f aca="false">DATE($A$1,10,3)</f>
        <v>45202</v>
      </c>
      <c r="AD11" s="19" t="s">
        <v>25</v>
      </c>
      <c r="AE11" s="20" t="n">
        <v>1</v>
      </c>
    </row>
    <row r="12" customFormat="false" ht="14.9" hidden="false" customHeight="false" outlineLevel="0" collapsed="false">
      <c r="B12" s="14" t="n">
        <f aca="false">B11+1</f>
        <v>44937</v>
      </c>
      <c r="C12" s="15"/>
      <c r="D12" s="16" t="n">
        <f aca="false">D11+1</f>
        <v>44968</v>
      </c>
      <c r="E12" s="17"/>
      <c r="F12" s="16" t="n">
        <f aca="false">F11+1</f>
        <v>44996</v>
      </c>
      <c r="G12" s="17"/>
      <c r="H12" s="16" t="n">
        <f aca="false">H11+1</f>
        <v>45027</v>
      </c>
      <c r="I12" s="17"/>
      <c r="J12" s="16" t="n">
        <f aca="false">J11+1</f>
        <v>45057</v>
      </c>
      <c r="K12" s="17"/>
      <c r="L12" s="16" t="n">
        <f aca="false">L11+1</f>
        <v>45088</v>
      </c>
      <c r="M12" s="17"/>
      <c r="N12" s="16" t="n">
        <f aca="false">N11+1</f>
        <v>45118</v>
      </c>
      <c r="O12" s="17"/>
      <c r="P12" s="16" t="n">
        <f aca="false">P11+1</f>
        <v>45149</v>
      </c>
      <c r="Q12" s="17"/>
      <c r="R12" s="16" t="n">
        <f aca="false">R11+1</f>
        <v>45180</v>
      </c>
      <c r="S12" s="17"/>
      <c r="T12" s="16" t="n">
        <f aca="false">T11+1</f>
        <v>45210</v>
      </c>
      <c r="U12" s="17"/>
      <c r="V12" s="16" t="n">
        <f aca="false">V11+1</f>
        <v>45241</v>
      </c>
      <c r="W12" s="17"/>
      <c r="X12" s="16" t="n">
        <f aca="false">X11+1</f>
        <v>45271</v>
      </c>
      <c r="Y12" s="17"/>
      <c r="Z12" s="16" t="n">
        <f aca="false">Z11+1</f>
        <v>45302</v>
      </c>
      <c r="AA12" s="17"/>
      <c r="AC12" s="18" t="n">
        <f aca="false">DATE($A$1,11,1)</f>
        <v>45231</v>
      </c>
      <c r="AD12" s="19" t="s">
        <v>26</v>
      </c>
      <c r="AE12" s="20" t="n">
        <v>1</v>
      </c>
    </row>
    <row r="13" customFormat="false" ht="14.9" hidden="false" customHeight="false" outlineLevel="0" collapsed="false">
      <c r="B13" s="14" t="n">
        <f aca="false">B12+1</f>
        <v>44938</v>
      </c>
      <c r="C13" s="15"/>
      <c r="D13" s="16" t="n">
        <f aca="false">D12+1</f>
        <v>44969</v>
      </c>
      <c r="E13" s="17"/>
      <c r="F13" s="16" t="n">
        <f aca="false">F12+1</f>
        <v>44997</v>
      </c>
      <c r="G13" s="17"/>
      <c r="H13" s="16" t="n">
        <f aca="false">H12+1</f>
        <v>45028</v>
      </c>
      <c r="I13" s="17"/>
      <c r="J13" s="16" t="n">
        <f aca="false">J12+1</f>
        <v>45058</v>
      </c>
      <c r="K13" s="17"/>
      <c r="L13" s="16" t="n">
        <f aca="false">L12+1</f>
        <v>45089</v>
      </c>
      <c r="M13" s="17"/>
      <c r="N13" s="16" t="n">
        <f aca="false">N12+1</f>
        <v>45119</v>
      </c>
      <c r="O13" s="17"/>
      <c r="P13" s="16" t="n">
        <f aca="false">P12+1</f>
        <v>45150</v>
      </c>
      <c r="Q13" s="17"/>
      <c r="R13" s="16" t="n">
        <f aca="false">R12+1</f>
        <v>45181</v>
      </c>
      <c r="S13" s="17"/>
      <c r="T13" s="16" t="n">
        <f aca="false">T12+1</f>
        <v>45211</v>
      </c>
      <c r="U13" s="17"/>
      <c r="V13" s="16" t="n">
        <f aca="false">V12+1</f>
        <v>45242</v>
      </c>
      <c r="W13" s="17"/>
      <c r="X13" s="16" t="n">
        <f aca="false">X12+1</f>
        <v>45272</v>
      </c>
      <c r="Y13" s="17"/>
      <c r="Z13" s="16" t="n">
        <f aca="false">Z12+1</f>
        <v>45303</v>
      </c>
      <c r="AA13" s="17"/>
      <c r="AC13" s="18" t="n">
        <f aca="false">DATE($A$1,12,24)</f>
        <v>45284</v>
      </c>
      <c r="AD13" s="19" t="s">
        <v>27</v>
      </c>
      <c r="AE13" s="20" t="n">
        <v>0.5</v>
      </c>
    </row>
    <row r="14" customFormat="false" ht="14.9" hidden="false" customHeight="false" outlineLevel="0" collapsed="false">
      <c r="B14" s="14" t="n">
        <f aca="false">B13+1</f>
        <v>44939</v>
      </c>
      <c r="C14" s="15"/>
      <c r="D14" s="16" t="n">
        <f aca="false">D13+1</f>
        <v>44970</v>
      </c>
      <c r="E14" s="17"/>
      <c r="F14" s="16" t="n">
        <f aca="false">F13+1</f>
        <v>44998</v>
      </c>
      <c r="G14" s="17"/>
      <c r="H14" s="16" t="n">
        <f aca="false">H13+1</f>
        <v>45029</v>
      </c>
      <c r="I14" s="17"/>
      <c r="J14" s="16" t="n">
        <f aca="false">J13+1</f>
        <v>45059</v>
      </c>
      <c r="K14" s="17"/>
      <c r="L14" s="16" t="n">
        <f aca="false">L13+1</f>
        <v>45090</v>
      </c>
      <c r="M14" s="17"/>
      <c r="N14" s="16" t="n">
        <f aca="false">N13+1</f>
        <v>45120</v>
      </c>
      <c r="O14" s="17"/>
      <c r="P14" s="16" t="n">
        <f aca="false">P13+1</f>
        <v>45151</v>
      </c>
      <c r="Q14" s="17"/>
      <c r="R14" s="16" t="n">
        <f aca="false">R13+1</f>
        <v>45182</v>
      </c>
      <c r="S14" s="17"/>
      <c r="T14" s="16" t="n">
        <f aca="false">T13+1</f>
        <v>45212</v>
      </c>
      <c r="U14" s="17"/>
      <c r="V14" s="16" t="n">
        <f aca="false">V13+1</f>
        <v>45243</v>
      </c>
      <c r="W14" s="17"/>
      <c r="X14" s="16" t="n">
        <f aca="false">X13+1</f>
        <v>45273</v>
      </c>
      <c r="Y14" s="17"/>
      <c r="Z14" s="16" t="n">
        <f aca="false">Z13+1</f>
        <v>45304</v>
      </c>
      <c r="AA14" s="17"/>
      <c r="AC14" s="18" t="n">
        <f aca="false">DATE($A$1,12,25)</f>
        <v>45285</v>
      </c>
      <c r="AD14" s="19" t="s">
        <v>28</v>
      </c>
      <c r="AE14" s="20" t="n">
        <v>1</v>
      </c>
    </row>
    <row r="15" customFormat="false" ht="14.9" hidden="false" customHeight="false" outlineLevel="0" collapsed="false">
      <c r="B15" s="14" t="n">
        <f aca="false">B14+1</f>
        <v>44940</v>
      </c>
      <c r="C15" s="15"/>
      <c r="D15" s="16" t="n">
        <f aca="false">D14+1</f>
        <v>44971</v>
      </c>
      <c r="E15" s="17"/>
      <c r="F15" s="16" t="n">
        <f aca="false">F14+1</f>
        <v>44999</v>
      </c>
      <c r="G15" s="17"/>
      <c r="H15" s="16" t="n">
        <f aca="false">H14+1</f>
        <v>45030</v>
      </c>
      <c r="I15" s="17"/>
      <c r="J15" s="16" t="n">
        <f aca="false">J14+1</f>
        <v>45060</v>
      </c>
      <c r="K15" s="17"/>
      <c r="L15" s="16" t="n">
        <f aca="false">L14+1</f>
        <v>45091</v>
      </c>
      <c r="M15" s="17"/>
      <c r="N15" s="16" t="n">
        <f aca="false">N14+1</f>
        <v>45121</v>
      </c>
      <c r="O15" s="17"/>
      <c r="P15" s="16" t="n">
        <f aca="false">P14+1</f>
        <v>45152</v>
      </c>
      <c r="Q15" s="17"/>
      <c r="R15" s="16" t="n">
        <f aca="false">R14+1</f>
        <v>45183</v>
      </c>
      <c r="S15" s="17"/>
      <c r="T15" s="16" t="n">
        <f aca="false">T14+1</f>
        <v>45213</v>
      </c>
      <c r="U15" s="17"/>
      <c r="V15" s="16" t="n">
        <f aca="false">V14+1</f>
        <v>45244</v>
      </c>
      <c r="W15" s="17"/>
      <c r="X15" s="16" t="n">
        <f aca="false">X14+1</f>
        <v>45274</v>
      </c>
      <c r="Y15" s="17"/>
      <c r="Z15" s="16" t="n">
        <f aca="false">Z14+1</f>
        <v>45305</v>
      </c>
      <c r="AA15" s="17"/>
      <c r="AC15" s="18" t="n">
        <f aca="false">DATE($A$1,12,26)</f>
        <v>45286</v>
      </c>
      <c r="AD15" s="19" t="s">
        <v>29</v>
      </c>
      <c r="AE15" s="20" t="n">
        <v>1</v>
      </c>
    </row>
    <row r="16" customFormat="false" ht="14.9" hidden="false" customHeight="false" outlineLevel="0" collapsed="false">
      <c r="B16" s="14" t="n">
        <f aca="false">B15+1</f>
        <v>44941</v>
      </c>
      <c r="C16" s="15"/>
      <c r="D16" s="16" t="n">
        <f aca="false">D15+1</f>
        <v>44972</v>
      </c>
      <c r="E16" s="17"/>
      <c r="F16" s="16" t="n">
        <f aca="false">F15+1</f>
        <v>45000</v>
      </c>
      <c r="G16" s="17"/>
      <c r="H16" s="16" t="n">
        <f aca="false">H15+1</f>
        <v>45031</v>
      </c>
      <c r="I16" s="17"/>
      <c r="J16" s="16" t="n">
        <f aca="false">J15+1</f>
        <v>45061</v>
      </c>
      <c r="K16" s="17"/>
      <c r="L16" s="16" t="n">
        <f aca="false">L15+1</f>
        <v>45092</v>
      </c>
      <c r="M16" s="17"/>
      <c r="N16" s="16" t="n">
        <f aca="false">N15+1</f>
        <v>45122</v>
      </c>
      <c r="O16" s="17"/>
      <c r="P16" s="16" t="n">
        <f aca="false">P15+1</f>
        <v>45153</v>
      </c>
      <c r="Q16" s="17"/>
      <c r="R16" s="16" t="n">
        <f aca="false">R15+1</f>
        <v>45184</v>
      </c>
      <c r="S16" s="17"/>
      <c r="T16" s="16" t="n">
        <f aca="false">T15+1</f>
        <v>45214</v>
      </c>
      <c r="U16" s="17"/>
      <c r="V16" s="16" t="n">
        <f aca="false">V15+1</f>
        <v>45245</v>
      </c>
      <c r="W16" s="17"/>
      <c r="X16" s="16" t="n">
        <f aca="false">X15+1</f>
        <v>45275</v>
      </c>
      <c r="Y16" s="17"/>
      <c r="Z16" s="16" t="n">
        <f aca="false">Z15+1</f>
        <v>45306</v>
      </c>
      <c r="AA16" s="17"/>
      <c r="AC16" s="18" t="n">
        <f aca="false">DATE($A$1,12,31)</f>
        <v>45291</v>
      </c>
      <c r="AD16" s="19" t="s">
        <v>30</v>
      </c>
      <c r="AE16" s="20" t="n">
        <v>0.5</v>
      </c>
    </row>
    <row r="17" customFormat="false" ht="14.9" hidden="false" customHeight="false" outlineLevel="0" collapsed="false">
      <c r="B17" s="14" t="n">
        <f aca="false">B16+1</f>
        <v>44942</v>
      </c>
      <c r="C17" s="15"/>
      <c r="D17" s="16" t="n">
        <f aca="false">D16+1</f>
        <v>44973</v>
      </c>
      <c r="E17" s="17"/>
      <c r="F17" s="16" t="n">
        <f aca="false">F16+1</f>
        <v>45001</v>
      </c>
      <c r="G17" s="17"/>
      <c r="H17" s="16" t="n">
        <f aca="false">H16+1</f>
        <v>45032</v>
      </c>
      <c r="I17" s="17"/>
      <c r="J17" s="16" t="n">
        <f aca="false">J16+1</f>
        <v>45062</v>
      </c>
      <c r="K17" s="17"/>
      <c r="L17" s="16" t="n">
        <f aca="false">L16+1</f>
        <v>45093</v>
      </c>
      <c r="M17" s="17"/>
      <c r="N17" s="16" t="n">
        <f aca="false">N16+1</f>
        <v>45123</v>
      </c>
      <c r="O17" s="17"/>
      <c r="P17" s="16" t="n">
        <f aca="false">P16+1</f>
        <v>45154</v>
      </c>
      <c r="Q17" s="17"/>
      <c r="R17" s="16" t="n">
        <f aca="false">R16+1</f>
        <v>45185</v>
      </c>
      <c r="S17" s="17"/>
      <c r="T17" s="16" t="n">
        <f aca="false">T16+1</f>
        <v>45215</v>
      </c>
      <c r="U17" s="17"/>
      <c r="V17" s="16" t="n">
        <f aca="false">V16+1</f>
        <v>45246</v>
      </c>
      <c r="W17" s="17"/>
      <c r="X17" s="16" t="n">
        <f aca="false">X16+1</f>
        <v>45276</v>
      </c>
      <c r="Y17" s="17"/>
      <c r="Z17" s="16" t="n">
        <f aca="false">Z16+1</f>
        <v>45307</v>
      </c>
      <c r="AA17" s="17"/>
      <c r="AC17" s="18" t="n">
        <f aca="false">DATE($A$1+1,1,1)</f>
        <v>45292</v>
      </c>
      <c r="AD17" s="19" t="s">
        <v>14</v>
      </c>
      <c r="AE17" s="20" t="n">
        <v>1</v>
      </c>
    </row>
    <row r="18" customFormat="false" ht="14.9" hidden="false" customHeight="false" outlineLevel="0" collapsed="false">
      <c r="B18" s="14" t="n">
        <f aca="false">B17+1</f>
        <v>44943</v>
      </c>
      <c r="C18" s="15"/>
      <c r="D18" s="16" t="n">
        <f aca="false">D17+1</f>
        <v>44974</v>
      </c>
      <c r="E18" s="17"/>
      <c r="F18" s="16" t="n">
        <f aca="false">F17+1</f>
        <v>45002</v>
      </c>
      <c r="G18" s="17"/>
      <c r="H18" s="16" t="n">
        <f aca="false">H17+1</f>
        <v>45033</v>
      </c>
      <c r="I18" s="17"/>
      <c r="J18" s="16" t="n">
        <f aca="false">J17+1</f>
        <v>45063</v>
      </c>
      <c r="K18" s="17"/>
      <c r="L18" s="16" t="n">
        <f aca="false">L17+1</f>
        <v>45094</v>
      </c>
      <c r="M18" s="17"/>
      <c r="N18" s="16" t="n">
        <f aca="false">N17+1</f>
        <v>45124</v>
      </c>
      <c r="O18" s="17"/>
      <c r="P18" s="16" t="n">
        <f aca="false">P17+1</f>
        <v>45155</v>
      </c>
      <c r="Q18" s="17"/>
      <c r="R18" s="16" t="n">
        <f aca="false">R17+1</f>
        <v>45186</v>
      </c>
      <c r="S18" s="17"/>
      <c r="T18" s="16" t="n">
        <f aca="false">T17+1</f>
        <v>45216</v>
      </c>
      <c r="U18" s="17"/>
      <c r="V18" s="16" t="n">
        <f aca="false">V17+1</f>
        <v>45247</v>
      </c>
      <c r="W18" s="17"/>
      <c r="X18" s="16" t="n">
        <f aca="false">X17+1</f>
        <v>45277</v>
      </c>
      <c r="Y18" s="17"/>
      <c r="Z18" s="16" t="n">
        <f aca="false">Z17+1</f>
        <v>45308</v>
      </c>
      <c r="AA18" s="17"/>
      <c r="AC18" s="24" t="n">
        <f aca="false">DATE($A$1+1,1,6)</f>
        <v>45297</v>
      </c>
      <c r="AD18" s="25" t="s">
        <v>16</v>
      </c>
      <c r="AE18" s="23" t="n">
        <v>1</v>
      </c>
    </row>
    <row r="19" customFormat="false" ht="14.9" hidden="false" customHeight="false" outlineLevel="0" collapsed="false">
      <c r="B19" s="14" t="n">
        <f aca="false">B18+1</f>
        <v>44944</v>
      </c>
      <c r="C19" s="15"/>
      <c r="D19" s="16" t="n">
        <f aca="false">D18+1</f>
        <v>44975</v>
      </c>
      <c r="E19" s="17"/>
      <c r="F19" s="16" t="n">
        <f aca="false">F18+1</f>
        <v>45003</v>
      </c>
      <c r="G19" s="17"/>
      <c r="H19" s="16" t="n">
        <f aca="false">H18+1</f>
        <v>45034</v>
      </c>
      <c r="I19" s="17"/>
      <c r="J19" s="16" t="n">
        <f aca="false">J18+1</f>
        <v>45064</v>
      </c>
      <c r="K19" s="17"/>
      <c r="L19" s="16" t="n">
        <f aca="false">L18+1</f>
        <v>45095</v>
      </c>
      <c r="M19" s="17"/>
      <c r="N19" s="16" t="n">
        <f aca="false">N18+1</f>
        <v>45125</v>
      </c>
      <c r="O19" s="17"/>
      <c r="P19" s="16" t="n">
        <f aca="false">P18+1</f>
        <v>45156</v>
      </c>
      <c r="Q19" s="17"/>
      <c r="R19" s="16" t="n">
        <f aca="false">R18+1</f>
        <v>45187</v>
      </c>
      <c r="S19" s="17"/>
      <c r="T19" s="16" t="n">
        <f aca="false">T18+1</f>
        <v>45217</v>
      </c>
      <c r="U19" s="17"/>
      <c r="V19" s="16" t="n">
        <f aca="false">V18+1</f>
        <v>45248</v>
      </c>
      <c r="W19" s="17"/>
      <c r="X19" s="16" t="n">
        <f aca="false">X18+1</f>
        <v>45278</v>
      </c>
      <c r="Y19" s="17"/>
      <c r="Z19" s="16" t="n">
        <f aca="false">Z18+1</f>
        <v>45309</v>
      </c>
      <c r="AA19" s="17"/>
    </row>
    <row r="20" customFormat="false" ht="14.9" hidden="false" customHeight="false" outlineLevel="0" collapsed="false">
      <c r="B20" s="14" t="n">
        <f aca="false">B19+1</f>
        <v>44945</v>
      </c>
      <c r="C20" s="15"/>
      <c r="D20" s="16" t="n">
        <f aca="false">D19+1</f>
        <v>44976</v>
      </c>
      <c r="E20" s="17"/>
      <c r="F20" s="16" t="n">
        <f aca="false">F19+1</f>
        <v>45004</v>
      </c>
      <c r="G20" s="17"/>
      <c r="H20" s="16" t="n">
        <f aca="false">H19+1</f>
        <v>45035</v>
      </c>
      <c r="I20" s="17"/>
      <c r="J20" s="16" t="n">
        <f aca="false">J19+1</f>
        <v>45065</v>
      </c>
      <c r="K20" s="17"/>
      <c r="L20" s="16" t="n">
        <f aca="false">L19+1</f>
        <v>45096</v>
      </c>
      <c r="M20" s="17"/>
      <c r="N20" s="16" t="n">
        <f aca="false">N19+1</f>
        <v>45126</v>
      </c>
      <c r="O20" s="17"/>
      <c r="P20" s="16" t="n">
        <f aca="false">P19+1</f>
        <v>45157</v>
      </c>
      <c r="Q20" s="17"/>
      <c r="R20" s="16" t="n">
        <f aca="false">R19+1</f>
        <v>45188</v>
      </c>
      <c r="S20" s="17"/>
      <c r="T20" s="16" t="n">
        <f aca="false">T19+1</f>
        <v>45218</v>
      </c>
      <c r="U20" s="17"/>
      <c r="V20" s="16" t="n">
        <f aca="false">V19+1</f>
        <v>45249</v>
      </c>
      <c r="W20" s="17"/>
      <c r="X20" s="16" t="n">
        <f aca="false">X19+1</f>
        <v>45279</v>
      </c>
      <c r="Y20" s="17"/>
      <c r="Z20" s="16" t="n">
        <f aca="false">Z19+1</f>
        <v>45310</v>
      </c>
      <c r="AA20" s="17"/>
    </row>
    <row r="21" customFormat="false" ht="14.9" hidden="false" customHeight="false" outlineLevel="0" collapsed="false">
      <c r="B21" s="14" t="n">
        <f aca="false">B20+1</f>
        <v>44946</v>
      </c>
      <c r="C21" s="15"/>
      <c r="D21" s="16" t="n">
        <f aca="false">D20+1</f>
        <v>44977</v>
      </c>
      <c r="E21" s="17"/>
      <c r="F21" s="16" t="n">
        <f aca="false">F20+1</f>
        <v>45005</v>
      </c>
      <c r="G21" s="17"/>
      <c r="H21" s="16" t="n">
        <f aca="false">H20+1</f>
        <v>45036</v>
      </c>
      <c r="I21" s="17"/>
      <c r="J21" s="16" t="n">
        <f aca="false">J20+1</f>
        <v>45066</v>
      </c>
      <c r="K21" s="17"/>
      <c r="L21" s="16" t="n">
        <f aca="false">L20+1</f>
        <v>45097</v>
      </c>
      <c r="M21" s="17"/>
      <c r="N21" s="16" t="n">
        <f aca="false">N20+1</f>
        <v>45127</v>
      </c>
      <c r="O21" s="17"/>
      <c r="P21" s="16" t="n">
        <f aca="false">P20+1</f>
        <v>45158</v>
      </c>
      <c r="Q21" s="17"/>
      <c r="R21" s="16" t="n">
        <f aca="false">R20+1</f>
        <v>45189</v>
      </c>
      <c r="S21" s="17"/>
      <c r="T21" s="16" t="n">
        <f aca="false">T20+1</f>
        <v>45219</v>
      </c>
      <c r="U21" s="17"/>
      <c r="V21" s="16" t="n">
        <f aca="false">V20+1</f>
        <v>45250</v>
      </c>
      <c r="W21" s="17"/>
      <c r="X21" s="16" t="n">
        <f aca="false">X20+1</f>
        <v>45280</v>
      </c>
      <c r="Y21" s="17"/>
      <c r="Z21" s="16" t="n">
        <f aca="false">Z20+1</f>
        <v>45311</v>
      </c>
      <c r="AA21" s="17"/>
      <c r="AC21" s="26" t="s">
        <v>31</v>
      </c>
      <c r="AD21" s="1" t="n">
        <v>30</v>
      </c>
      <c r="AK21" s="27"/>
    </row>
    <row r="22" customFormat="false" ht="14.9" hidden="false" customHeight="false" outlineLevel="0" collapsed="false">
      <c r="B22" s="14" t="n">
        <f aca="false">B21+1</f>
        <v>44947</v>
      </c>
      <c r="C22" s="15"/>
      <c r="D22" s="16" t="n">
        <f aca="false">D21+1</f>
        <v>44978</v>
      </c>
      <c r="E22" s="17"/>
      <c r="F22" s="16" t="n">
        <f aca="false">F21+1</f>
        <v>45006</v>
      </c>
      <c r="G22" s="17"/>
      <c r="H22" s="16" t="n">
        <f aca="false">H21+1</f>
        <v>45037</v>
      </c>
      <c r="I22" s="17"/>
      <c r="J22" s="16" t="n">
        <f aca="false">J21+1</f>
        <v>45067</v>
      </c>
      <c r="K22" s="17"/>
      <c r="L22" s="16" t="n">
        <f aca="false">L21+1</f>
        <v>45098</v>
      </c>
      <c r="M22" s="17"/>
      <c r="N22" s="16" t="n">
        <f aca="false">N21+1</f>
        <v>45128</v>
      </c>
      <c r="O22" s="17"/>
      <c r="P22" s="16" t="n">
        <f aca="false">P21+1</f>
        <v>45159</v>
      </c>
      <c r="Q22" s="17"/>
      <c r="R22" s="16" t="n">
        <f aca="false">R21+1</f>
        <v>45190</v>
      </c>
      <c r="S22" s="28"/>
      <c r="T22" s="16" t="n">
        <f aca="false">T21+1</f>
        <v>45220</v>
      </c>
      <c r="U22" s="17"/>
      <c r="V22" s="16" t="n">
        <f aca="false">V21+1</f>
        <v>45251</v>
      </c>
      <c r="W22" s="17"/>
      <c r="X22" s="16" t="n">
        <f aca="false">X21+1</f>
        <v>45281</v>
      </c>
      <c r="Y22" s="17"/>
      <c r="Z22" s="16" t="n">
        <f aca="false">Z21+1</f>
        <v>45312</v>
      </c>
      <c r="AA22" s="17"/>
      <c r="AC22" s="29" t="s">
        <v>32</v>
      </c>
      <c r="AD22" s="30" t="n">
        <f aca="false">SUM(B36:AA36)</f>
        <v>0</v>
      </c>
      <c r="AJ22" s="31"/>
    </row>
    <row r="23" customFormat="false" ht="14.9" hidden="false" customHeight="false" outlineLevel="0" collapsed="false">
      <c r="B23" s="14" t="n">
        <f aca="false">B22+1</f>
        <v>44948</v>
      </c>
      <c r="C23" s="15"/>
      <c r="D23" s="16" t="n">
        <f aca="false">D22+1</f>
        <v>44979</v>
      </c>
      <c r="E23" s="17"/>
      <c r="F23" s="16" t="n">
        <f aca="false">F22+1</f>
        <v>45007</v>
      </c>
      <c r="G23" s="17"/>
      <c r="H23" s="16" t="n">
        <f aca="false">H22+1</f>
        <v>45038</v>
      </c>
      <c r="I23" s="17"/>
      <c r="J23" s="16" t="n">
        <f aca="false">J22+1</f>
        <v>45068</v>
      </c>
      <c r="K23" s="17"/>
      <c r="L23" s="16" t="n">
        <f aca="false">L22+1</f>
        <v>45099</v>
      </c>
      <c r="M23" s="17"/>
      <c r="N23" s="16" t="n">
        <f aca="false">N22+1</f>
        <v>45129</v>
      </c>
      <c r="O23" s="17"/>
      <c r="P23" s="16" t="n">
        <f aca="false">P22+1</f>
        <v>45160</v>
      </c>
      <c r="Q23" s="17"/>
      <c r="R23" s="16" t="n">
        <f aca="false">R22+1</f>
        <v>45191</v>
      </c>
      <c r="S23" s="28"/>
      <c r="T23" s="16" t="n">
        <f aca="false">T22+1</f>
        <v>45221</v>
      </c>
      <c r="U23" s="17"/>
      <c r="V23" s="16" t="n">
        <f aca="false">V22+1</f>
        <v>45252</v>
      </c>
      <c r="W23" s="17"/>
      <c r="X23" s="16" t="n">
        <f aca="false">X22+1</f>
        <v>45282</v>
      </c>
      <c r="Y23" s="17"/>
      <c r="Z23" s="16" t="n">
        <f aca="false">Z22+1</f>
        <v>45313</v>
      </c>
      <c r="AA23" s="17"/>
      <c r="AC23" s="26" t="s">
        <v>33</v>
      </c>
      <c r="AD23" s="1" t="n">
        <f aca="false">AD21-AD22</f>
        <v>30</v>
      </c>
      <c r="AJ23" s="31"/>
    </row>
    <row r="24" customFormat="false" ht="14.9" hidden="false" customHeight="false" outlineLevel="0" collapsed="false">
      <c r="B24" s="14" t="n">
        <f aca="false">B23+1</f>
        <v>44949</v>
      </c>
      <c r="C24" s="15"/>
      <c r="D24" s="16" t="n">
        <f aca="false">D23+1</f>
        <v>44980</v>
      </c>
      <c r="E24" s="17"/>
      <c r="F24" s="16" t="n">
        <f aca="false">F23+1</f>
        <v>45008</v>
      </c>
      <c r="G24" s="17"/>
      <c r="H24" s="16" t="n">
        <f aca="false">H23+1</f>
        <v>45039</v>
      </c>
      <c r="I24" s="17"/>
      <c r="J24" s="16" t="n">
        <f aca="false">J23+1</f>
        <v>45069</v>
      </c>
      <c r="K24" s="17"/>
      <c r="L24" s="16" t="n">
        <f aca="false">L23+1</f>
        <v>45100</v>
      </c>
      <c r="M24" s="17"/>
      <c r="N24" s="16" t="n">
        <f aca="false">N23+1</f>
        <v>45130</v>
      </c>
      <c r="O24" s="17"/>
      <c r="P24" s="16" t="n">
        <f aca="false">P23+1</f>
        <v>45161</v>
      </c>
      <c r="Q24" s="17"/>
      <c r="R24" s="16" t="n">
        <f aca="false">R23+1</f>
        <v>45192</v>
      </c>
      <c r="S24" s="28"/>
      <c r="T24" s="16" t="n">
        <f aca="false">T23+1</f>
        <v>45222</v>
      </c>
      <c r="U24" s="17"/>
      <c r="V24" s="16" t="n">
        <f aca="false">V23+1</f>
        <v>45253</v>
      </c>
      <c r="W24" s="17"/>
      <c r="X24" s="16" t="n">
        <f aca="false">X23+1</f>
        <v>45283</v>
      </c>
      <c r="Y24" s="17"/>
      <c r="Z24" s="16" t="n">
        <f aca="false">Z23+1</f>
        <v>45314</v>
      </c>
      <c r="AA24" s="17"/>
      <c r="AJ24" s="31"/>
    </row>
    <row r="25" customFormat="false" ht="14.9" hidden="false" customHeight="false" outlineLevel="0" collapsed="false">
      <c r="B25" s="14" t="n">
        <f aca="false">B24+1</f>
        <v>44950</v>
      </c>
      <c r="C25" s="15"/>
      <c r="D25" s="16" t="n">
        <f aca="false">D24+1</f>
        <v>44981</v>
      </c>
      <c r="E25" s="17"/>
      <c r="F25" s="16" t="n">
        <f aca="false">F24+1</f>
        <v>45009</v>
      </c>
      <c r="G25" s="17"/>
      <c r="H25" s="16" t="n">
        <f aca="false">H24+1</f>
        <v>45040</v>
      </c>
      <c r="I25" s="17"/>
      <c r="J25" s="16" t="n">
        <f aca="false">J24+1</f>
        <v>45070</v>
      </c>
      <c r="K25" s="17"/>
      <c r="L25" s="16" t="n">
        <f aca="false">L24+1</f>
        <v>45101</v>
      </c>
      <c r="M25" s="17"/>
      <c r="N25" s="16" t="n">
        <f aca="false">N24+1</f>
        <v>45131</v>
      </c>
      <c r="O25" s="17"/>
      <c r="P25" s="16" t="n">
        <f aca="false">P24+1</f>
        <v>45162</v>
      </c>
      <c r="Q25" s="17"/>
      <c r="R25" s="16" t="n">
        <f aca="false">R24+1</f>
        <v>45193</v>
      </c>
      <c r="S25" s="28"/>
      <c r="T25" s="16" t="n">
        <f aca="false">T24+1</f>
        <v>45223</v>
      </c>
      <c r="U25" s="17"/>
      <c r="V25" s="16" t="n">
        <f aca="false">V24+1</f>
        <v>45254</v>
      </c>
      <c r="W25" s="17"/>
      <c r="X25" s="16" t="n">
        <f aca="false">X24+1</f>
        <v>45284</v>
      </c>
      <c r="Y25" s="17"/>
      <c r="Z25" s="16" t="n">
        <f aca="false">Z24+1</f>
        <v>45315</v>
      </c>
      <c r="AA25" s="17"/>
      <c r="AJ25" s="31"/>
    </row>
    <row r="26" customFormat="false" ht="14.9" hidden="false" customHeight="false" outlineLevel="0" collapsed="false">
      <c r="B26" s="14" t="n">
        <f aca="false">B25+1</f>
        <v>44951</v>
      </c>
      <c r="C26" s="15"/>
      <c r="D26" s="16" t="n">
        <f aca="false">D25+1</f>
        <v>44982</v>
      </c>
      <c r="E26" s="17"/>
      <c r="F26" s="16" t="n">
        <f aca="false">F25+1</f>
        <v>45010</v>
      </c>
      <c r="G26" s="17"/>
      <c r="H26" s="16" t="n">
        <f aca="false">H25+1</f>
        <v>45041</v>
      </c>
      <c r="I26" s="17"/>
      <c r="J26" s="16" t="n">
        <f aca="false">J25+1</f>
        <v>45071</v>
      </c>
      <c r="K26" s="17"/>
      <c r="L26" s="16" t="n">
        <f aca="false">L25+1</f>
        <v>45102</v>
      </c>
      <c r="M26" s="17"/>
      <c r="N26" s="16" t="n">
        <f aca="false">N25+1</f>
        <v>45132</v>
      </c>
      <c r="O26" s="17"/>
      <c r="P26" s="16" t="n">
        <f aca="false">P25+1</f>
        <v>45163</v>
      </c>
      <c r="Q26" s="17"/>
      <c r="R26" s="16" t="n">
        <f aca="false">R25+1</f>
        <v>45194</v>
      </c>
      <c r="S26" s="28"/>
      <c r="T26" s="16" t="n">
        <f aca="false">T25+1</f>
        <v>45224</v>
      </c>
      <c r="U26" s="17"/>
      <c r="V26" s="16" t="n">
        <f aca="false">V25+1</f>
        <v>45255</v>
      </c>
      <c r="W26" s="17"/>
      <c r="X26" s="16" t="n">
        <f aca="false">X25+1</f>
        <v>45285</v>
      </c>
      <c r="Y26" s="17"/>
      <c r="Z26" s="16" t="n">
        <f aca="false">Z25+1</f>
        <v>45316</v>
      </c>
      <c r="AA26" s="17"/>
      <c r="AJ26" s="31"/>
    </row>
    <row r="27" customFormat="false" ht="14.9" hidden="false" customHeight="false" outlineLevel="0" collapsed="false">
      <c r="B27" s="14" t="n">
        <f aca="false">B26+1</f>
        <v>44952</v>
      </c>
      <c r="C27" s="15"/>
      <c r="D27" s="16" t="n">
        <f aca="false">D26+1</f>
        <v>44983</v>
      </c>
      <c r="E27" s="17"/>
      <c r="F27" s="16" t="n">
        <f aca="false">F26+1</f>
        <v>45011</v>
      </c>
      <c r="G27" s="17"/>
      <c r="H27" s="16" t="n">
        <f aca="false">H26+1</f>
        <v>45042</v>
      </c>
      <c r="I27" s="17"/>
      <c r="J27" s="16" t="n">
        <f aca="false">J26+1</f>
        <v>45072</v>
      </c>
      <c r="K27" s="17"/>
      <c r="L27" s="16" t="n">
        <f aca="false">L26+1</f>
        <v>45103</v>
      </c>
      <c r="M27" s="17"/>
      <c r="N27" s="16" t="n">
        <f aca="false">N26+1</f>
        <v>45133</v>
      </c>
      <c r="O27" s="17"/>
      <c r="P27" s="16" t="n">
        <f aca="false">P26+1</f>
        <v>45164</v>
      </c>
      <c r="Q27" s="17"/>
      <c r="R27" s="16" t="n">
        <f aca="false">R26+1</f>
        <v>45195</v>
      </c>
      <c r="S27" s="28"/>
      <c r="T27" s="16" t="n">
        <f aca="false">T26+1</f>
        <v>45225</v>
      </c>
      <c r="U27" s="17"/>
      <c r="V27" s="16" t="n">
        <f aca="false">V26+1</f>
        <v>45256</v>
      </c>
      <c r="W27" s="17"/>
      <c r="X27" s="16" t="n">
        <f aca="false">X26+1</f>
        <v>45286</v>
      </c>
      <c r="Y27" s="17"/>
      <c r="Z27" s="16" t="n">
        <f aca="false">Z26+1</f>
        <v>45317</v>
      </c>
      <c r="AA27" s="17"/>
      <c r="AJ27" s="31"/>
    </row>
    <row r="28" customFormat="false" ht="14.9" hidden="false" customHeight="false" outlineLevel="0" collapsed="false">
      <c r="B28" s="14" t="n">
        <f aca="false">B27+1</f>
        <v>44953</v>
      </c>
      <c r="C28" s="15"/>
      <c r="D28" s="16" t="n">
        <f aca="false">D27+1</f>
        <v>44984</v>
      </c>
      <c r="E28" s="17"/>
      <c r="F28" s="16" t="n">
        <f aca="false">F27+1</f>
        <v>45012</v>
      </c>
      <c r="G28" s="17"/>
      <c r="H28" s="16" t="n">
        <f aca="false">H27+1</f>
        <v>45043</v>
      </c>
      <c r="I28" s="17"/>
      <c r="J28" s="16" t="n">
        <f aca="false">J27+1</f>
        <v>45073</v>
      </c>
      <c r="K28" s="17"/>
      <c r="L28" s="16" t="n">
        <f aca="false">L27+1</f>
        <v>45104</v>
      </c>
      <c r="M28" s="17"/>
      <c r="N28" s="16" t="n">
        <f aca="false">N27+1</f>
        <v>45134</v>
      </c>
      <c r="O28" s="17"/>
      <c r="P28" s="16" t="n">
        <f aca="false">P27+1</f>
        <v>45165</v>
      </c>
      <c r="Q28" s="17"/>
      <c r="R28" s="16" t="n">
        <f aca="false">R27+1</f>
        <v>45196</v>
      </c>
      <c r="S28" s="28"/>
      <c r="T28" s="16" t="n">
        <f aca="false">T27+1</f>
        <v>45226</v>
      </c>
      <c r="U28" s="17"/>
      <c r="V28" s="16" t="n">
        <f aca="false">V27+1</f>
        <v>45257</v>
      </c>
      <c r="W28" s="17"/>
      <c r="X28" s="16" t="n">
        <f aca="false">X27+1</f>
        <v>45287</v>
      </c>
      <c r="Y28" s="17"/>
      <c r="Z28" s="16" t="n">
        <f aca="false">Z27+1</f>
        <v>45318</v>
      </c>
      <c r="AA28" s="17"/>
      <c r="AJ28" s="31"/>
    </row>
    <row r="29" customFormat="false" ht="14.9" hidden="false" customHeight="false" outlineLevel="0" collapsed="false">
      <c r="B29" s="14" t="n">
        <f aca="false">B28+1</f>
        <v>44954</v>
      </c>
      <c r="C29" s="15"/>
      <c r="D29" s="16" t="n">
        <f aca="false">D28+1</f>
        <v>44985</v>
      </c>
      <c r="E29" s="17"/>
      <c r="F29" s="16" t="n">
        <f aca="false">F28+1</f>
        <v>45013</v>
      </c>
      <c r="G29" s="17"/>
      <c r="H29" s="16" t="n">
        <f aca="false">H28+1</f>
        <v>45044</v>
      </c>
      <c r="I29" s="17"/>
      <c r="J29" s="16" t="n">
        <f aca="false">J28+1</f>
        <v>45074</v>
      </c>
      <c r="K29" s="17"/>
      <c r="L29" s="16" t="n">
        <f aca="false">L28+1</f>
        <v>45105</v>
      </c>
      <c r="M29" s="17"/>
      <c r="N29" s="16" t="n">
        <f aca="false">N28+1</f>
        <v>45135</v>
      </c>
      <c r="O29" s="17"/>
      <c r="P29" s="16" t="n">
        <f aca="false">P28+1</f>
        <v>45166</v>
      </c>
      <c r="Q29" s="17"/>
      <c r="R29" s="16" t="n">
        <f aca="false">R28+1</f>
        <v>45197</v>
      </c>
      <c r="S29" s="28"/>
      <c r="T29" s="16" t="n">
        <f aca="false">T28+1</f>
        <v>45227</v>
      </c>
      <c r="U29" s="17"/>
      <c r="V29" s="16" t="n">
        <f aca="false">V28+1</f>
        <v>45258</v>
      </c>
      <c r="W29" s="17"/>
      <c r="X29" s="16" t="n">
        <f aca="false">X28+1</f>
        <v>45288</v>
      </c>
      <c r="Y29" s="17"/>
      <c r="Z29" s="16" t="n">
        <f aca="false">Z28+1</f>
        <v>45319</v>
      </c>
      <c r="AA29" s="17"/>
      <c r="AJ29" s="31"/>
    </row>
    <row r="30" customFormat="false" ht="14.9" hidden="false" customHeight="false" outlineLevel="0" collapsed="false">
      <c r="B30" s="14" t="n">
        <f aca="false">B29+1</f>
        <v>44955</v>
      </c>
      <c r="C30" s="15"/>
      <c r="D30" s="16" t="str">
        <f aca="false">IF(MONTH(D29+1)=3,"",D29+1)</f>
        <v/>
      </c>
      <c r="E30" s="17"/>
      <c r="F30" s="16" t="n">
        <f aca="false">F29+1</f>
        <v>45014</v>
      </c>
      <c r="G30" s="17"/>
      <c r="H30" s="16" t="n">
        <f aca="false">H29+1</f>
        <v>45045</v>
      </c>
      <c r="I30" s="17"/>
      <c r="J30" s="16" t="n">
        <f aca="false">J29+1</f>
        <v>45075</v>
      </c>
      <c r="K30" s="17"/>
      <c r="L30" s="16" t="n">
        <f aca="false">L29+1</f>
        <v>45106</v>
      </c>
      <c r="M30" s="17"/>
      <c r="N30" s="16" t="n">
        <f aca="false">N29+1</f>
        <v>45136</v>
      </c>
      <c r="O30" s="17"/>
      <c r="P30" s="16" t="n">
        <f aca="false">P29+1</f>
        <v>45167</v>
      </c>
      <c r="Q30" s="17"/>
      <c r="R30" s="16" t="n">
        <f aca="false">R29+1</f>
        <v>45198</v>
      </c>
      <c r="S30" s="28"/>
      <c r="T30" s="16" t="n">
        <f aca="false">T29+1</f>
        <v>45228</v>
      </c>
      <c r="U30" s="17"/>
      <c r="V30" s="16" t="n">
        <f aca="false">V29+1</f>
        <v>45259</v>
      </c>
      <c r="W30" s="17"/>
      <c r="X30" s="16" t="n">
        <f aca="false">X29+1</f>
        <v>45289</v>
      </c>
      <c r="Y30" s="17"/>
      <c r="Z30" s="16" t="n">
        <f aca="false">Z29+1</f>
        <v>45320</v>
      </c>
      <c r="AA30" s="17"/>
      <c r="AJ30" s="31"/>
    </row>
    <row r="31" customFormat="false" ht="14.9" hidden="false" customHeight="false" outlineLevel="0" collapsed="false">
      <c r="B31" s="14" t="n">
        <f aca="false">B30+1</f>
        <v>44956</v>
      </c>
      <c r="C31" s="15"/>
      <c r="D31" s="16" t="str">
        <f aca="false">""</f>
        <v/>
      </c>
      <c r="E31" s="17"/>
      <c r="F31" s="16" t="n">
        <f aca="false">F30+1</f>
        <v>45015</v>
      </c>
      <c r="G31" s="17"/>
      <c r="H31" s="16" t="n">
        <f aca="false">H30+1</f>
        <v>45046</v>
      </c>
      <c r="I31" s="28"/>
      <c r="J31" s="16" t="n">
        <f aca="false">J30+1</f>
        <v>45076</v>
      </c>
      <c r="K31" s="17"/>
      <c r="L31" s="16" t="n">
        <f aca="false">L30+1</f>
        <v>45107</v>
      </c>
      <c r="M31" s="17"/>
      <c r="N31" s="16" t="n">
        <f aca="false">N30+1</f>
        <v>45137</v>
      </c>
      <c r="O31" s="17"/>
      <c r="P31" s="16" t="n">
        <f aca="false">P30+1</f>
        <v>45168</v>
      </c>
      <c r="Q31" s="17"/>
      <c r="R31" s="16" t="n">
        <f aca="false">R30+1</f>
        <v>45199</v>
      </c>
      <c r="S31" s="28"/>
      <c r="T31" s="16" t="n">
        <f aca="false">T30+1</f>
        <v>45229</v>
      </c>
      <c r="U31" s="17"/>
      <c r="V31" s="16" t="n">
        <f aca="false">V30+1</f>
        <v>45260</v>
      </c>
      <c r="W31" s="17"/>
      <c r="X31" s="16" t="n">
        <f aca="false">X30+1</f>
        <v>45290</v>
      </c>
      <c r="Y31" s="17"/>
      <c r="Z31" s="16" t="n">
        <f aca="false">Z30+1</f>
        <v>45321</v>
      </c>
      <c r="AA31" s="17"/>
      <c r="AC31" s="32"/>
    </row>
    <row r="32" customFormat="false" ht="14.9" hidden="false" customHeight="false" outlineLevel="0" collapsed="false">
      <c r="B32" s="33" t="n">
        <f aca="false">B31+1</f>
        <v>44957</v>
      </c>
      <c r="C32" s="34"/>
      <c r="D32" s="35" t="str">
        <f aca="false">""</f>
        <v/>
      </c>
      <c r="E32" s="36"/>
      <c r="F32" s="35" t="n">
        <f aca="false">F31+1</f>
        <v>45016</v>
      </c>
      <c r="G32" s="36"/>
      <c r="H32" s="35" t="str">
        <f aca="false">""</f>
        <v/>
      </c>
      <c r="I32" s="36"/>
      <c r="J32" s="35" t="n">
        <f aca="false">J31+1</f>
        <v>45077</v>
      </c>
      <c r="K32" s="36"/>
      <c r="L32" s="35" t="str">
        <f aca="false">""</f>
        <v/>
      </c>
      <c r="M32" s="36"/>
      <c r="N32" s="35" t="n">
        <f aca="false">N31+1</f>
        <v>45138</v>
      </c>
      <c r="O32" s="36"/>
      <c r="P32" s="35" t="n">
        <f aca="false">P31+1</f>
        <v>45169</v>
      </c>
      <c r="Q32" s="36"/>
      <c r="R32" s="35" t="str">
        <f aca="false">""</f>
        <v/>
      </c>
      <c r="S32" s="36"/>
      <c r="T32" s="35" t="n">
        <f aca="false">T31+1</f>
        <v>45230</v>
      </c>
      <c r="U32" s="36"/>
      <c r="V32" s="35" t="str">
        <f aca="false">""</f>
        <v/>
      </c>
      <c r="W32" s="36"/>
      <c r="X32" s="35" t="n">
        <f aca="false">X31+1</f>
        <v>45291</v>
      </c>
      <c r="Y32" s="36"/>
      <c r="Z32" s="35" t="n">
        <f aca="false">Z31+1</f>
        <v>45322</v>
      </c>
      <c r="AA32" s="36"/>
    </row>
    <row r="34" customFormat="false" ht="15.7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customFormat="false" ht="15.75" hidden="false" customHeight="false" outlineLevel="0" collapsed="false"/>
    <row r="36" customFormat="false" ht="15" hidden="false" customHeight="false" outlineLevel="0" collapsed="false">
      <c r="A36" s="26" t="s">
        <v>13</v>
      </c>
      <c r="B36" s="39"/>
      <c r="C36" s="39" t="n">
        <f aca="false" t="array" ref="C36:C36">SUM(IF(SUMIF($AG$2:$AH$3,C2:C32,$AH$2:$AH$3)&gt;0,IF(WEEKDAY(B2:B32,2)&lt;=5,SUMIF($AG$2:$AH$3,C2:C32,$AH$2:$AH$3)-(SUMIF($AC$2:$AE$18,B2:B32,$AE$2:$AE$18)),0)))</f>
        <v>0</v>
      </c>
      <c r="D36" s="39"/>
      <c r="E36" s="39" t="n">
        <f aca="false" t="array" ref="E36:E36">SUM(IF(SUMIF($AG$2:$AH$3,E2:E32,$AH$2:$AH$3)&gt;0,IF(WEEKDAY(D2:D32,2)&lt;=5,SUMIF($AG$2:$AH$3,E2:E32,$AH$2:$AH$3)-(SUMIF($AC$2:$AE$18,D2:D32,$AE$2:$AE$18)),0)))</f>
        <v>0</v>
      </c>
      <c r="F36" s="39"/>
      <c r="G36" s="39" t="n">
        <f aca="false" t="array" ref="G36:G36">SUM(IF(SUMIF($AG$2:$AH$3,G2:G32,$AH$2:$AH$3)&gt;0,IF(WEEKDAY(F2:F32,2)&lt;=5,SUMIF($AG$2:$AH$3,G2:G32,$AH$2:$AH$3)-(SUMIF($AC$2:$AE$18,F2:F32,$AE$2:$AE$18)),0)))</f>
        <v>0</v>
      </c>
      <c r="H36" s="39"/>
      <c r="I36" s="39" t="n">
        <f aca="false" t="array" ref="I36:I36">SUM(IF(SUMIF($AG$2:$AH$3,I2:I32,$AH$2:$AH$3)&gt;0,IF(WEEKDAY(H2:H32,2)&lt;=5,SUMIF($AG$2:$AH$3,I2:I32,$AH$2:$AH$3)-(SUMIF($AC$2:$AE$18,H2:H32,$AE$2:$AE$18)),0)))</f>
        <v>0</v>
      </c>
      <c r="J36" s="39"/>
      <c r="K36" s="39" t="n">
        <f aca="false" t="array" ref="K36:K36">SUM(IF(SUMIF($AG$2:$AH$3,K2:K32,$AH$2:$AH$3)&gt;0,IF(WEEKDAY(J2:J32,2)&lt;=5,SUMIF($AG$2:$AH$3,K2:K32,$AH$2:$AH$3)-(SUMIF($AC$2:$AE$18,J2:J32,$AE$2:$AE$18)),0)))</f>
        <v>0</v>
      </c>
      <c r="L36" s="39"/>
      <c r="M36" s="39" t="n">
        <f aca="false" t="array" ref="M36:M36">SUM(IF(SUMIF($AG$2:$AH$3,M2:M32,$AH$2:$AH$3)&gt;0,IF(WEEKDAY(L2:L32,2)&lt;=5,SUMIF($AG$2:$AH$3,M2:M32,$AH$2:$AH$3)-(SUMIF($AC$2:$AE$18,L2:L32,$AE$2:$AE$18)),0)))</f>
        <v>0</v>
      </c>
      <c r="N36" s="39"/>
      <c r="O36" s="39" t="n">
        <f aca="false" t="array" ref="O36:O36">SUM(IF(SUMIF($AG$2:$AH$3,O2:O32,$AH$2:$AH$3)&gt;0,IF(WEEKDAY(N2:N32,2)&lt;=5,SUMIF($AG$2:$AH$3,O2:O32,$AH$2:$AH$3)-(SUMIF($AC$2:$AE$18,N2:N32,$AE$2:$AE$18)),0)))</f>
        <v>0</v>
      </c>
      <c r="P36" s="39"/>
      <c r="Q36" s="39" t="n">
        <f aca="false" t="array" ref="Q36:Q36">SUM(IF(SUMIF($AG$2:$AH$3,Q2:Q32,$AH$2:$AH$3)&gt;0,IF(WEEKDAY(P2:P32,2)&lt;=5,SUMIF($AG$2:$AH$3,Q2:Q32,$AH$2:$AH$3)-(SUMIF($AC$2:$AE$18,P2:P32,$AE$2:$AE$18)),0)))</f>
        <v>0</v>
      </c>
      <c r="R36" s="39"/>
      <c r="S36" s="39" t="n">
        <f aca="false" t="array" ref="S36:S36">SUM(IF(SUMIF($AG$2:$AH$3,S2:S32,$AH$2:$AH$3)&gt;0,IF(WEEKDAY(R2:R32,2)&lt;=5,SUMIF($AG$2:$AH$3,S2:S32,$AH$2:$AH$3)-(SUMIF($AC$2:$AE$18,R2:R32,$AE$2:$AE$18)),0)))</f>
        <v>0</v>
      </c>
      <c r="T36" s="39"/>
      <c r="U36" s="39" t="n">
        <f aca="false" t="array" ref="U36:U36">SUM(IF(SUMIF($AG$2:$AH$3,U2:U32,$AH$2:$AH$3)&gt;0,IF(WEEKDAY(T2:T32,2)&lt;=5,SUMIF($AG$2:$AH$3,U2:U32,$AH$2:$AH$3)-(SUMIF($AC$2:$AE$18,T2:T32,$AE$2:$AE$18)),0)))</f>
        <v>0</v>
      </c>
      <c r="V36" s="39"/>
      <c r="W36" s="39" t="n">
        <f aca="false" t="array" ref="W36:W36">SUM(IF(SUMIF($AG$2:$AH$3,W2:W32,$AH$2:$AH$3)&gt;0,IF(WEEKDAY(V2:V32,2)&lt;=5,SUMIF($AG$2:$AH$3,W2:W32,$AH$2:$AH$3)-(SUMIF($AC$2:$AE$18,V2:V32,$AE$2:$AE$18)),0)))</f>
        <v>0</v>
      </c>
      <c r="X36" s="39"/>
      <c r="Y36" s="39" t="n">
        <f aca="false" t="array" ref="Y36:Y36">SUM(IF(SUMIF($AG$2:$AH$3,Y2:Y32,$AH$2:$AH$3)&gt;0,IF(WEEKDAY(X2:X32,2)&lt;=5,SUMIF($AG$2:$AH$3,Y2:Y32,$AH$2:$AH$3)-(SUMIF($AC$2:$AE$18,X2:X32,$AE$2:$AE$18)),0)))</f>
        <v>0</v>
      </c>
      <c r="Z36" s="39"/>
      <c r="AA36" s="39" t="n">
        <f aca="false" t="array" ref="AA36:AA36">SUM(IF(SUMIF($AG$2:$AH$3,AA2:AA32,$AH$2:$AH$3)&gt;0,IF(WEEKDAY(Z2:Z32,2)&lt;=5,SUMIF($AG$2:$AH$3,AA2:AA32,$AH$2:$AH$3)-(SUMIF($AC$2:$AE$18,Z2:Z32,$AE$2:$AE$18)),0)))</f>
        <v>0</v>
      </c>
    </row>
    <row r="37" customFormat="false" ht="15" hidden="false" customHeight="false" outlineLevel="0" collapsed="false">
      <c r="Q37" s="39"/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C1:AD1"/>
    <mergeCell ref="AG1:AH1"/>
  </mergeCells>
  <conditionalFormatting sqref="E30:E32">
    <cfRule type="expression" priority="2" aboveAverage="0" equalAverage="0" bottom="0" percent="0" rank="0" text="" dxfId="0">
      <formula>WEEKDAY(D30,2)&gt;5</formula>
    </cfRule>
  </conditionalFormatting>
  <conditionalFormatting sqref="B2:B32 D2:D30 F2:F32 J2:J32 N2:N32 P2:P32 T2:T32 V2:V31 X2:X32 H2:H32 L2:L32 R2:R32">
    <cfRule type="expression" priority="3" aboveAverage="0" equalAverage="0" bottom="0" percent="0" rank="0" text="" dxfId="1">
      <formula>SUMPRODUCT(--(B2=$AC$2:$AC$18))&gt;0</formula>
    </cfRule>
    <cfRule type="expression" priority="4" aboveAverage="0" equalAverage="0" bottom="0" percent="0" rank="0" text="" dxfId="2">
      <formula>WEEKDAY(B2,2)&gt;5</formula>
    </cfRule>
  </conditionalFormatting>
  <conditionalFormatting sqref="C2:C32 E2:E29 G2:G32 I2:I31 K2:K32 M2:M31 O2:O32 Q2:Q32 S2:S31 U2:U32 W2:W31 Y2:Y32 AA2:AA32">
    <cfRule type="expression" priority="5" aboveAverage="0" equalAverage="0" bottom="0" percent="0" rank="0" text="" dxfId="3">
      <formula>SUMPRODUCT(--(B2=$AC$2:$AC$18)&gt;0)</formula>
    </cfRule>
    <cfRule type="cellIs" priority="6" operator="equal" aboveAverage="0" equalAverage="0" bottom="0" percent="0" rank="0" text="" dxfId="4">
      <formula>"UR/2"</formula>
    </cfRule>
    <cfRule type="cellIs" priority="7" operator="equal" aboveAverage="0" equalAverage="0" bottom="0" percent="0" rank="0" text="" dxfId="5">
      <formula>"UR"</formula>
    </cfRule>
    <cfRule type="expression" priority="8" aboveAverage="0" equalAverage="0" bottom="0" percent="0" rank="0" text="" dxfId="6">
      <formula>WEEKDAY(B2,2)&gt;5</formula>
    </cfRule>
  </conditionalFormatting>
  <conditionalFormatting sqref="B36:AA36">
    <cfRule type="cellIs" priority="9" operator="greaterThan" aboveAverage="0" equalAverage="0" bottom="0" percent="0" rank="0" text="" dxfId="7">
      <formula>0</formula>
    </cfRule>
  </conditionalFormatting>
  <conditionalFormatting sqref="Z2">
    <cfRule type="expression" priority="10" aboveAverage="0" equalAverage="0" bottom="0" percent="0" rank="0" text="" dxfId="8">
      <formula>SUMPRODUCT(--(Z2=$AC$2:$AC$18))&gt;0</formula>
    </cfRule>
    <cfRule type="expression" priority="11" aboveAverage="0" equalAverage="0" bottom="0" percent="0" rank="0" text="" dxfId="9">
      <formula>WEEKDAY(Z2,2)&gt;5</formula>
    </cfRule>
  </conditionalFormatting>
  <conditionalFormatting sqref="Z3:Z32">
    <cfRule type="expression" priority="12" aboveAverage="0" equalAverage="0" bottom="0" percent="0" rank="0" text="" dxfId="10">
      <formula>SUMPRODUCT(--(Z3=$AC$2:$AC$18))&gt;0</formula>
    </cfRule>
    <cfRule type="expression" priority="13" aboveAverage="0" equalAverage="0" bottom="0" percent="0" rank="0" text="" dxfId="11">
      <formula>WEEKDAY(Z3,2)&gt;5</formula>
    </cfRule>
  </conditionalFormatting>
  <conditionalFormatting sqref="D31:D32">
    <cfRule type="expression" priority="14" aboveAverage="0" equalAverage="0" bottom="0" percent="0" rank="0" text="" dxfId="12">
      <formula>SUMPRODUCT(--(D31=$AC$2:$AC$18))&gt;0</formula>
    </cfRule>
    <cfRule type="expression" priority="15" aboveAverage="0" equalAverage="0" bottom="0" percent="0" rank="0" text="" dxfId="13">
      <formula>WEEKDAY(D31,2)&gt;5</formula>
    </cfRule>
  </conditionalFormatting>
  <conditionalFormatting sqref="V32">
    <cfRule type="expression" priority="16" aboveAverage="0" equalAverage="0" bottom="0" percent="0" rank="0" text="" dxfId="14">
      <formula>SUMPRODUCT(--(V32=$AC$2:$AC$18))&gt;0</formula>
    </cfRule>
    <cfRule type="expression" priority="17" aboveAverage="0" equalAverage="0" bottom="0" percent="0" rank="0" text="" dxfId="15">
      <formula>WEEKDAY(V32,2)&gt;5</formula>
    </cfRule>
  </conditionalFormatting>
  <conditionalFormatting sqref="I32">
    <cfRule type="expression" priority="18" aboveAverage="0" equalAverage="0" bottom="0" percent="0" rank="0" text="" dxfId="16">
      <formula>WEEKDAY(H32,2)&gt;5</formula>
    </cfRule>
  </conditionalFormatting>
  <conditionalFormatting sqref="M32">
    <cfRule type="expression" priority="19" aboveAverage="0" equalAverage="0" bottom="0" percent="0" rank="0" text="" dxfId="17">
      <formula>WEEKDAY(L32,2)&gt;5</formula>
    </cfRule>
  </conditionalFormatting>
  <conditionalFormatting sqref="S32">
    <cfRule type="expression" priority="20" aboveAverage="0" equalAverage="0" bottom="0" percent="0" rank="0" text="" dxfId="18">
      <formula>WEEKDAY(R32,2)&gt;5</formula>
    </cfRule>
  </conditionalFormatting>
  <conditionalFormatting sqref="W32">
    <cfRule type="expression" priority="21" aboveAverage="0" equalAverage="0" bottom="0" percent="0" rank="0" text="" dxfId="19">
      <formula>WEEKDAY(V32,2)&gt;5</formula>
    </cfRule>
  </conditionalFormatting>
  <dataValidations count="1">
    <dataValidation allowBlank="false" errorStyle="stop" operator="between" showDropDown="false" showErrorMessage="true" showInputMessage="true" sqref="C2:C32 E2:E32 G2:G32 I2:I32 K2:K32 M2:M32 O2:O32 Q2:Q32 S2:S32 U2:U32 W2:W32 Y2:Y32 AA2:AA32" type="list">
      <formula1>$AG$2:$AG$4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2" activeCellId="0" sqref="AD22"/>
    </sheetView>
  </sheetViews>
  <sheetFormatPr defaultColWidth="11.4296875"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6.7"/>
    <col collapsed="false" customWidth="false" hidden="false" outlineLevel="0" max="3" min="3" style="1" width="11.43"/>
    <col collapsed="false" customWidth="true" hidden="false" outlineLevel="0" max="4" min="4" style="1" width="6.28"/>
    <col collapsed="false" customWidth="false" hidden="false" outlineLevel="0" max="5" min="5" style="1" width="11.43"/>
    <col collapsed="false" customWidth="true" hidden="false" outlineLevel="0" max="6" min="6" style="1" width="6.28"/>
    <col collapsed="false" customWidth="false" hidden="false" outlineLevel="0" max="7" min="7" style="1" width="11.43"/>
    <col collapsed="false" customWidth="true" hidden="false" outlineLevel="0" max="8" min="8" style="1" width="6.28"/>
    <col collapsed="false" customWidth="false" hidden="false" outlineLevel="0" max="9" min="9" style="1" width="11.43"/>
    <col collapsed="false" customWidth="true" hidden="false" outlineLevel="0" max="10" min="10" style="1" width="6.28"/>
    <col collapsed="false" customWidth="false" hidden="false" outlineLevel="0" max="11" min="11" style="1" width="11.43"/>
    <col collapsed="false" customWidth="true" hidden="false" outlineLevel="0" max="12" min="12" style="1" width="6.28"/>
    <col collapsed="false" customWidth="false" hidden="false" outlineLevel="0" max="13" min="13" style="1" width="11.43"/>
    <col collapsed="false" customWidth="true" hidden="false" outlineLevel="0" max="14" min="14" style="1" width="6.28"/>
    <col collapsed="false" customWidth="false" hidden="false" outlineLevel="0" max="15" min="15" style="1" width="11.43"/>
    <col collapsed="false" customWidth="true" hidden="false" outlineLevel="0" max="16" min="16" style="1" width="6.28"/>
    <col collapsed="false" customWidth="true" hidden="false" outlineLevel="0" max="17" min="17" style="1" width="11.71"/>
    <col collapsed="false" customWidth="true" hidden="false" outlineLevel="0" max="18" min="18" style="1" width="6.28"/>
    <col collapsed="false" customWidth="false" hidden="false" outlineLevel="0" max="19" min="19" style="1" width="11.43"/>
    <col collapsed="false" customWidth="true" hidden="false" outlineLevel="0" max="20" min="20" style="1" width="6.28"/>
    <col collapsed="false" customWidth="false" hidden="false" outlineLevel="0" max="21" min="21" style="1" width="11.43"/>
    <col collapsed="false" customWidth="true" hidden="false" outlineLevel="0" max="22" min="22" style="1" width="6.57"/>
    <col collapsed="false" customWidth="false" hidden="false" outlineLevel="0" max="23" min="23" style="1" width="11.43"/>
    <col collapsed="false" customWidth="true" hidden="false" outlineLevel="0" max="24" min="24" style="1" width="6.28"/>
    <col collapsed="false" customWidth="false" hidden="false" outlineLevel="0" max="25" min="25" style="1" width="11.43"/>
    <col collapsed="false" customWidth="true" hidden="false" outlineLevel="0" max="26" min="26" style="1" width="6.28"/>
    <col collapsed="false" customWidth="false" hidden="false" outlineLevel="0" max="28" min="27" style="1" width="11.43"/>
    <col collapsed="false" customWidth="true" hidden="false" outlineLevel="0" max="29" min="29" style="1" width="11.17"/>
    <col collapsed="false" customWidth="true" hidden="false" outlineLevel="0" max="30" min="30" style="1" width="22.85"/>
    <col collapsed="false" customWidth="true" hidden="false" outlineLevel="0" max="31" min="31" style="1" width="4"/>
    <col collapsed="false" customWidth="false" hidden="false" outlineLevel="0" max="32" min="32" style="1" width="11.43"/>
    <col collapsed="false" customWidth="true" hidden="false" outlineLevel="0" max="33" min="33" style="1" width="7"/>
    <col collapsed="false" customWidth="true" hidden="false" outlineLevel="0" max="34" min="34" style="1" width="4"/>
    <col collapsed="false" customWidth="false" hidden="false" outlineLevel="0" max="1024" min="35" style="1" width="11.43"/>
  </cols>
  <sheetData>
    <row r="1" customFormat="false" ht="15.75" hidden="false" customHeight="false" outlineLevel="0" collapsed="false">
      <c r="A1" s="2" t="n">
        <v>2024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0</v>
      </c>
      <c r="AA1" s="3"/>
      <c r="AC1" s="4" t="s">
        <v>12</v>
      </c>
      <c r="AD1" s="4"/>
      <c r="AG1" s="5" t="s">
        <v>13</v>
      </c>
      <c r="AH1" s="5"/>
    </row>
    <row r="2" customFormat="false" ht="14.9" hidden="false" customHeight="false" outlineLevel="0" collapsed="false">
      <c r="B2" s="6" t="n">
        <f aca="false">DATE(A1,1,1)</f>
        <v>45292</v>
      </c>
      <c r="C2" s="7"/>
      <c r="D2" s="8" t="n">
        <f aca="false">DATE($A$1,2,1)</f>
        <v>45323</v>
      </c>
      <c r="E2" s="9"/>
      <c r="F2" s="8" t="n">
        <f aca="false">DATE($A$1,3,1)</f>
        <v>45352</v>
      </c>
      <c r="G2" s="9"/>
      <c r="H2" s="8" t="n">
        <f aca="false">DATE($A$1,4,1)</f>
        <v>45383</v>
      </c>
      <c r="I2" s="9"/>
      <c r="J2" s="8" t="n">
        <f aca="false">DATE($A$1,5,1)</f>
        <v>45413</v>
      </c>
      <c r="K2" s="9"/>
      <c r="L2" s="8" t="n">
        <f aca="false">DATE($A$1,6,1)</f>
        <v>45444</v>
      </c>
      <c r="M2" s="9"/>
      <c r="N2" s="8" t="n">
        <f aca="false">DATE($A$1,7,1)</f>
        <v>45474</v>
      </c>
      <c r="O2" s="9"/>
      <c r="P2" s="8" t="n">
        <f aca="false">DATE($A$1,8,1)</f>
        <v>45505</v>
      </c>
      <c r="Q2" s="9"/>
      <c r="R2" s="8" t="n">
        <f aca="false">DATE($A$1,9,1)</f>
        <v>45536</v>
      </c>
      <c r="S2" s="9"/>
      <c r="T2" s="8" t="n">
        <f aca="false">DATE($A$1,10,1)</f>
        <v>45566</v>
      </c>
      <c r="U2" s="9"/>
      <c r="V2" s="8" t="n">
        <f aca="false">DATE($A$1,11,1)</f>
        <v>45597</v>
      </c>
      <c r="W2" s="9"/>
      <c r="X2" s="8" t="n">
        <f aca="false">DATE($A$1,12,1)</f>
        <v>45627</v>
      </c>
      <c r="Y2" s="9"/>
      <c r="Z2" s="8" t="n">
        <f aca="false">DATE($A$1+1,1,1)</f>
        <v>45658</v>
      </c>
      <c r="AA2" s="9"/>
      <c r="AC2" s="10" t="n">
        <f aca="false">DATE($A$1,1,1)</f>
        <v>45292</v>
      </c>
      <c r="AD2" s="11" t="s">
        <v>14</v>
      </c>
      <c r="AE2" s="12" t="n">
        <v>1</v>
      </c>
      <c r="AG2" s="13" t="s">
        <v>15</v>
      </c>
      <c r="AH2" s="12" t="n">
        <v>1</v>
      </c>
    </row>
    <row r="3" customFormat="false" ht="14.9" hidden="false" customHeight="false" outlineLevel="0" collapsed="false">
      <c r="B3" s="14" t="n">
        <f aca="false">B2+1</f>
        <v>45293</v>
      </c>
      <c r="C3" s="15"/>
      <c r="D3" s="16" t="n">
        <f aca="false">D2+1</f>
        <v>45324</v>
      </c>
      <c r="E3" s="17"/>
      <c r="F3" s="16" t="n">
        <f aca="false">F2+1</f>
        <v>45353</v>
      </c>
      <c r="G3" s="17"/>
      <c r="H3" s="16" t="n">
        <f aca="false">H2+1</f>
        <v>45384</v>
      </c>
      <c r="I3" s="17"/>
      <c r="J3" s="16" t="n">
        <f aca="false">J2+1</f>
        <v>45414</v>
      </c>
      <c r="K3" s="17"/>
      <c r="L3" s="16" t="n">
        <f aca="false">L2+1</f>
        <v>45445</v>
      </c>
      <c r="M3" s="17"/>
      <c r="N3" s="16" t="n">
        <f aca="false">N2+1</f>
        <v>45475</v>
      </c>
      <c r="O3" s="17"/>
      <c r="P3" s="16" t="n">
        <f aca="false">P2+1</f>
        <v>45506</v>
      </c>
      <c r="Q3" s="17"/>
      <c r="R3" s="16" t="n">
        <f aca="false">R2+1</f>
        <v>45537</v>
      </c>
      <c r="S3" s="17"/>
      <c r="T3" s="16" t="n">
        <f aca="false">T2+1</f>
        <v>45567</v>
      </c>
      <c r="U3" s="17"/>
      <c r="V3" s="16" t="n">
        <f aca="false">V2+1</f>
        <v>45598</v>
      </c>
      <c r="W3" s="17"/>
      <c r="X3" s="16" t="n">
        <f aca="false">X2+1</f>
        <v>45628</v>
      </c>
      <c r="Y3" s="17"/>
      <c r="Z3" s="16" t="n">
        <f aca="false">Z2+1</f>
        <v>45659</v>
      </c>
      <c r="AA3" s="17"/>
      <c r="AC3" s="18" t="n">
        <f aca="false">DATE($A$1,1,6)</f>
        <v>45297</v>
      </c>
      <c r="AD3" s="19" t="s">
        <v>16</v>
      </c>
      <c r="AE3" s="20" t="n">
        <v>1</v>
      </c>
      <c r="AG3" s="21" t="s">
        <v>17</v>
      </c>
      <c r="AH3" s="20" t="n">
        <v>0.5</v>
      </c>
    </row>
    <row r="4" customFormat="false" ht="14.9" hidden="false" customHeight="false" outlineLevel="0" collapsed="false">
      <c r="B4" s="14" t="n">
        <f aca="false">B3+1</f>
        <v>45294</v>
      </c>
      <c r="C4" s="15"/>
      <c r="D4" s="16" t="n">
        <f aca="false">D3+1</f>
        <v>45325</v>
      </c>
      <c r="E4" s="17"/>
      <c r="F4" s="16" t="n">
        <f aca="false">F3+1</f>
        <v>45354</v>
      </c>
      <c r="G4" s="17"/>
      <c r="H4" s="16" t="n">
        <f aca="false">H3+1</f>
        <v>45385</v>
      </c>
      <c r="I4" s="17"/>
      <c r="J4" s="16" t="n">
        <f aca="false">J3+1</f>
        <v>45415</v>
      </c>
      <c r="K4" s="17"/>
      <c r="L4" s="16" t="n">
        <f aca="false">L3+1</f>
        <v>45446</v>
      </c>
      <c r="M4" s="17"/>
      <c r="N4" s="16" t="n">
        <f aca="false">N3+1</f>
        <v>45476</v>
      </c>
      <c r="O4" s="17"/>
      <c r="P4" s="16" t="n">
        <f aca="false">P3+1</f>
        <v>45507</v>
      </c>
      <c r="Q4" s="17"/>
      <c r="R4" s="16" t="n">
        <f aca="false">R3+1</f>
        <v>45538</v>
      </c>
      <c r="S4" s="17"/>
      <c r="T4" s="16" t="n">
        <f aca="false">T3+1</f>
        <v>45568</v>
      </c>
      <c r="U4" s="17"/>
      <c r="V4" s="16" t="n">
        <f aca="false">V3+1</f>
        <v>45599</v>
      </c>
      <c r="W4" s="17"/>
      <c r="X4" s="16" t="n">
        <f aca="false">X3+1</f>
        <v>45629</v>
      </c>
      <c r="Y4" s="17"/>
      <c r="Z4" s="16" t="n">
        <f aca="false">Z3+1</f>
        <v>45660</v>
      </c>
      <c r="AA4" s="17"/>
      <c r="AC4" s="18" t="n">
        <f aca="false">ROUND(DATE($A$1,4,MOD(234-11*MOD($A$1,19),30))/7,0)*7-6-2</f>
        <v>45380</v>
      </c>
      <c r="AD4" s="19" t="s">
        <v>18</v>
      </c>
      <c r="AE4" s="20" t="n">
        <v>1</v>
      </c>
      <c r="AG4" s="22"/>
      <c r="AH4" s="23"/>
    </row>
    <row r="5" customFormat="false" ht="14.9" hidden="false" customHeight="false" outlineLevel="0" collapsed="false">
      <c r="B5" s="14" t="n">
        <f aca="false">B4+1</f>
        <v>45295</v>
      </c>
      <c r="C5" s="15"/>
      <c r="D5" s="16" t="n">
        <f aca="false">D4+1</f>
        <v>45326</v>
      </c>
      <c r="E5" s="17"/>
      <c r="F5" s="16" t="n">
        <f aca="false">F4+1</f>
        <v>45355</v>
      </c>
      <c r="G5" s="17"/>
      <c r="H5" s="16" t="n">
        <f aca="false">H4+1</f>
        <v>45386</v>
      </c>
      <c r="I5" s="17"/>
      <c r="J5" s="16" t="n">
        <f aca="false">J4+1</f>
        <v>45416</v>
      </c>
      <c r="K5" s="17"/>
      <c r="L5" s="16" t="n">
        <f aca="false">L4+1</f>
        <v>45447</v>
      </c>
      <c r="M5" s="17"/>
      <c r="N5" s="16" t="n">
        <f aca="false">N4+1</f>
        <v>45477</v>
      </c>
      <c r="O5" s="17"/>
      <c r="P5" s="16" t="n">
        <f aca="false">P4+1</f>
        <v>45508</v>
      </c>
      <c r="Q5" s="17"/>
      <c r="R5" s="16" t="n">
        <f aca="false">R4+1</f>
        <v>45539</v>
      </c>
      <c r="S5" s="17"/>
      <c r="T5" s="16" t="n">
        <f aca="false">T4+1</f>
        <v>45569</v>
      </c>
      <c r="U5" s="17"/>
      <c r="V5" s="16" t="n">
        <f aca="false">V4+1</f>
        <v>45600</v>
      </c>
      <c r="W5" s="17"/>
      <c r="X5" s="16" t="n">
        <f aca="false">X4+1</f>
        <v>45630</v>
      </c>
      <c r="Y5" s="17"/>
      <c r="Z5" s="16" t="n">
        <f aca="false">Z4+1</f>
        <v>45661</v>
      </c>
      <c r="AA5" s="17"/>
      <c r="AC5" s="18" t="n">
        <f aca="false">AC4+3</f>
        <v>45383</v>
      </c>
      <c r="AD5" s="19" t="s">
        <v>19</v>
      </c>
      <c r="AE5" s="20" t="n">
        <v>1</v>
      </c>
    </row>
    <row r="6" customFormat="false" ht="14.9" hidden="false" customHeight="false" outlineLevel="0" collapsed="false">
      <c r="B6" s="14" t="n">
        <f aca="false">B5+1</f>
        <v>45296</v>
      </c>
      <c r="C6" s="15"/>
      <c r="D6" s="16" t="n">
        <f aca="false">D5+1</f>
        <v>45327</v>
      </c>
      <c r="E6" s="17"/>
      <c r="F6" s="16" t="n">
        <f aca="false">F5+1</f>
        <v>45356</v>
      </c>
      <c r="G6" s="17"/>
      <c r="H6" s="16" t="n">
        <f aca="false">H5+1</f>
        <v>45387</v>
      </c>
      <c r="I6" s="17"/>
      <c r="J6" s="16" t="n">
        <f aca="false">J5+1</f>
        <v>45417</v>
      </c>
      <c r="K6" s="17"/>
      <c r="L6" s="16" t="n">
        <f aca="false">L5+1</f>
        <v>45448</v>
      </c>
      <c r="M6" s="17"/>
      <c r="N6" s="16" t="n">
        <f aca="false">N5+1</f>
        <v>45478</v>
      </c>
      <c r="O6" s="17"/>
      <c r="P6" s="16" t="n">
        <f aca="false">P5+1</f>
        <v>45509</v>
      </c>
      <c r="Q6" s="17"/>
      <c r="R6" s="16" t="n">
        <f aca="false">R5+1</f>
        <v>45540</v>
      </c>
      <c r="S6" s="17"/>
      <c r="T6" s="16" t="n">
        <f aca="false">T5+1</f>
        <v>45570</v>
      </c>
      <c r="U6" s="17"/>
      <c r="V6" s="16" t="n">
        <f aca="false">V5+1</f>
        <v>45601</v>
      </c>
      <c r="W6" s="17"/>
      <c r="X6" s="16" t="n">
        <f aca="false">X5+1</f>
        <v>45631</v>
      </c>
      <c r="Y6" s="17"/>
      <c r="Z6" s="16" t="n">
        <f aca="false">Z5+1</f>
        <v>45662</v>
      </c>
      <c r="AA6" s="17"/>
      <c r="AC6" s="18" t="n">
        <f aca="false">DATE($A$1,5,1)</f>
        <v>45413</v>
      </c>
      <c r="AD6" s="19" t="s">
        <v>20</v>
      </c>
      <c r="AE6" s="20" t="n">
        <v>1</v>
      </c>
    </row>
    <row r="7" customFormat="false" ht="14.9" hidden="false" customHeight="false" outlineLevel="0" collapsed="false">
      <c r="B7" s="14" t="n">
        <f aca="false">B6+1</f>
        <v>45297</v>
      </c>
      <c r="C7" s="15"/>
      <c r="D7" s="16" t="n">
        <f aca="false">D6+1</f>
        <v>45328</v>
      </c>
      <c r="E7" s="17"/>
      <c r="F7" s="16" t="n">
        <f aca="false">F6+1</f>
        <v>45357</v>
      </c>
      <c r="G7" s="17"/>
      <c r="H7" s="16" t="n">
        <f aca="false">H6+1</f>
        <v>45388</v>
      </c>
      <c r="I7" s="17"/>
      <c r="J7" s="16" t="n">
        <f aca="false">J6+1</f>
        <v>45418</v>
      </c>
      <c r="K7" s="17"/>
      <c r="L7" s="16" t="n">
        <f aca="false">L6+1</f>
        <v>45449</v>
      </c>
      <c r="M7" s="17"/>
      <c r="N7" s="16" t="n">
        <f aca="false">N6+1</f>
        <v>45479</v>
      </c>
      <c r="O7" s="17"/>
      <c r="P7" s="16" t="n">
        <f aca="false">P6+1</f>
        <v>45510</v>
      </c>
      <c r="Q7" s="17"/>
      <c r="R7" s="16" t="n">
        <f aca="false">R6+1</f>
        <v>45541</v>
      </c>
      <c r="S7" s="17"/>
      <c r="T7" s="16" t="n">
        <f aca="false">T6+1</f>
        <v>45571</v>
      </c>
      <c r="U7" s="17"/>
      <c r="V7" s="16" t="n">
        <f aca="false">V6+1</f>
        <v>45602</v>
      </c>
      <c r="W7" s="17"/>
      <c r="X7" s="16" t="n">
        <f aca="false">X6+1</f>
        <v>45632</v>
      </c>
      <c r="Y7" s="17"/>
      <c r="Z7" s="16" t="n">
        <f aca="false">Z6+1</f>
        <v>45663</v>
      </c>
      <c r="AA7" s="17"/>
      <c r="AC7" s="18" t="n">
        <f aca="false">AC4+41</f>
        <v>45421</v>
      </c>
      <c r="AD7" s="19" t="s">
        <v>21</v>
      </c>
      <c r="AE7" s="20" t="n">
        <v>1</v>
      </c>
    </row>
    <row r="8" customFormat="false" ht="14.9" hidden="false" customHeight="false" outlineLevel="0" collapsed="false">
      <c r="B8" s="14" t="n">
        <f aca="false">B7+1</f>
        <v>45298</v>
      </c>
      <c r="C8" s="15"/>
      <c r="D8" s="16" t="n">
        <f aca="false">D7+1</f>
        <v>45329</v>
      </c>
      <c r="E8" s="17"/>
      <c r="F8" s="16" t="n">
        <f aca="false">F7+1</f>
        <v>45358</v>
      </c>
      <c r="G8" s="17"/>
      <c r="H8" s="16" t="n">
        <f aca="false">H7+1</f>
        <v>45389</v>
      </c>
      <c r="I8" s="17"/>
      <c r="J8" s="16" t="n">
        <f aca="false">J7+1</f>
        <v>45419</v>
      </c>
      <c r="K8" s="17"/>
      <c r="L8" s="16" t="n">
        <f aca="false">L7+1</f>
        <v>45450</v>
      </c>
      <c r="M8" s="17"/>
      <c r="N8" s="16" t="n">
        <f aca="false">N7+1</f>
        <v>45480</v>
      </c>
      <c r="O8" s="17"/>
      <c r="P8" s="16" t="n">
        <f aca="false">P7+1</f>
        <v>45511</v>
      </c>
      <c r="Q8" s="17"/>
      <c r="R8" s="16" t="n">
        <f aca="false">R7+1</f>
        <v>45542</v>
      </c>
      <c r="S8" s="17"/>
      <c r="T8" s="16" t="n">
        <f aca="false">T7+1</f>
        <v>45572</v>
      </c>
      <c r="U8" s="17"/>
      <c r="V8" s="16" t="n">
        <f aca="false">V7+1</f>
        <v>45603</v>
      </c>
      <c r="W8" s="17"/>
      <c r="X8" s="16" t="n">
        <f aca="false">X7+1</f>
        <v>45633</v>
      </c>
      <c r="Y8" s="17"/>
      <c r="Z8" s="16" t="n">
        <f aca="false">Z7+1</f>
        <v>45664</v>
      </c>
      <c r="AA8" s="17"/>
      <c r="AC8" s="18" t="n">
        <f aca="false">AC5+49</f>
        <v>45432</v>
      </c>
      <c r="AD8" s="19" t="s">
        <v>22</v>
      </c>
      <c r="AE8" s="20" t="n">
        <v>1</v>
      </c>
    </row>
    <row r="9" customFormat="false" ht="14.9" hidden="false" customHeight="false" outlineLevel="0" collapsed="false">
      <c r="B9" s="14" t="n">
        <f aca="false">B8+1</f>
        <v>45299</v>
      </c>
      <c r="C9" s="15"/>
      <c r="D9" s="16" t="n">
        <f aca="false">D8+1</f>
        <v>45330</v>
      </c>
      <c r="E9" s="17"/>
      <c r="F9" s="16" t="n">
        <f aca="false">F8+1</f>
        <v>45359</v>
      </c>
      <c r="G9" s="17"/>
      <c r="H9" s="16" t="n">
        <f aca="false">H8+1</f>
        <v>45390</v>
      </c>
      <c r="I9" s="17"/>
      <c r="J9" s="16" t="n">
        <f aca="false">J8+1</f>
        <v>45420</v>
      </c>
      <c r="K9" s="17"/>
      <c r="L9" s="16" t="n">
        <f aca="false">L8+1</f>
        <v>45451</v>
      </c>
      <c r="M9" s="17"/>
      <c r="N9" s="16" t="n">
        <f aca="false">N8+1</f>
        <v>45481</v>
      </c>
      <c r="O9" s="17"/>
      <c r="P9" s="16" t="n">
        <f aca="false">P8+1</f>
        <v>45512</v>
      </c>
      <c r="Q9" s="17"/>
      <c r="R9" s="16" t="n">
        <f aca="false">R8+1</f>
        <v>45543</v>
      </c>
      <c r="S9" s="17"/>
      <c r="T9" s="16" t="n">
        <f aca="false">T8+1</f>
        <v>45573</v>
      </c>
      <c r="U9" s="17"/>
      <c r="V9" s="16" t="n">
        <f aca="false">V8+1</f>
        <v>45604</v>
      </c>
      <c r="W9" s="17"/>
      <c r="X9" s="16" t="n">
        <f aca="false">X8+1</f>
        <v>45634</v>
      </c>
      <c r="Y9" s="17"/>
      <c r="Z9" s="16" t="n">
        <f aca="false">Z8+1</f>
        <v>45665</v>
      </c>
      <c r="AA9" s="17"/>
      <c r="AC9" s="18" t="n">
        <f aca="false">AC5+59</f>
        <v>45442</v>
      </c>
      <c r="AD9" s="19" t="s">
        <v>23</v>
      </c>
      <c r="AE9" s="20" t="n">
        <v>1</v>
      </c>
    </row>
    <row r="10" customFormat="false" ht="14.9" hidden="false" customHeight="false" outlineLevel="0" collapsed="false">
      <c r="B10" s="14" t="n">
        <f aca="false">B9+1</f>
        <v>45300</v>
      </c>
      <c r="C10" s="15"/>
      <c r="D10" s="16" t="n">
        <f aca="false">D9+1</f>
        <v>45331</v>
      </c>
      <c r="E10" s="17"/>
      <c r="F10" s="16" t="n">
        <f aca="false">F9+1</f>
        <v>45360</v>
      </c>
      <c r="G10" s="17"/>
      <c r="H10" s="16" t="n">
        <f aca="false">H9+1</f>
        <v>45391</v>
      </c>
      <c r="I10" s="17"/>
      <c r="J10" s="16" t="n">
        <f aca="false">J9+1</f>
        <v>45421</v>
      </c>
      <c r="K10" s="17"/>
      <c r="L10" s="16" t="n">
        <f aca="false">L9+1</f>
        <v>45452</v>
      </c>
      <c r="M10" s="17"/>
      <c r="N10" s="16" t="n">
        <f aca="false">N9+1</f>
        <v>45482</v>
      </c>
      <c r="O10" s="17"/>
      <c r="P10" s="16" t="n">
        <f aca="false">P9+1</f>
        <v>45513</v>
      </c>
      <c r="Q10" s="17"/>
      <c r="R10" s="16" t="n">
        <f aca="false">R9+1</f>
        <v>45544</v>
      </c>
      <c r="S10" s="17"/>
      <c r="T10" s="16" t="n">
        <f aca="false">T9+1</f>
        <v>45574</v>
      </c>
      <c r="U10" s="17"/>
      <c r="V10" s="16" t="n">
        <f aca="false">V9+1</f>
        <v>45605</v>
      </c>
      <c r="W10" s="17"/>
      <c r="X10" s="16" t="n">
        <f aca="false">X9+1</f>
        <v>45635</v>
      </c>
      <c r="Y10" s="17"/>
      <c r="Z10" s="16" t="n">
        <f aca="false">Z9+1</f>
        <v>45666</v>
      </c>
      <c r="AA10" s="17"/>
      <c r="AC10" s="18" t="n">
        <v>44788</v>
      </c>
      <c r="AD10" s="19" t="s">
        <v>24</v>
      </c>
      <c r="AE10" s="20" t="n">
        <v>1</v>
      </c>
    </row>
    <row r="11" customFormat="false" ht="14.9" hidden="false" customHeight="false" outlineLevel="0" collapsed="false">
      <c r="B11" s="14" t="n">
        <f aca="false">B10+1</f>
        <v>45301</v>
      </c>
      <c r="C11" s="15"/>
      <c r="D11" s="16" t="n">
        <f aca="false">D10+1</f>
        <v>45332</v>
      </c>
      <c r="E11" s="17"/>
      <c r="F11" s="16" t="n">
        <f aca="false">F10+1</f>
        <v>45361</v>
      </c>
      <c r="G11" s="17"/>
      <c r="H11" s="16" t="n">
        <f aca="false">H10+1</f>
        <v>45392</v>
      </c>
      <c r="I11" s="17"/>
      <c r="J11" s="16" t="n">
        <f aca="false">J10+1</f>
        <v>45422</v>
      </c>
      <c r="K11" s="17"/>
      <c r="L11" s="16" t="n">
        <f aca="false">L10+1</f>
        <v>45453</v>
      </c>
      <c r="M11" s="17"/>
      <c r="N11" s="16" t="n">
        <f aca="false">N10+1</f>
        <v>45483</v>
      </c>
      <c r="O11" s="17"/>
      <c r="P11" s="16" t="n">
        <f aca="false">P10+1</f>
        <v>45514</v>
      </c>
      <c r="Q11" s="17"/>
      <c r="R11" s="16" t="n">
        <f aca="false">R10+1</f>
        <v>45545</v>
      </c>
      <c r="S11" s="17"/>
      <c r="T11" s="16" t="n">
        <f aca="false">T10+1</f>
        <v>45575</v>
      </c>
      <c r="U11" s="17"/>
      <c r="V11" s="16" t="n">
        <f aca="false">V10+1</f>
        <v>45606</v>
      </c>
      <c r="W11" s="17"/>
      <c r="X11" s="16" t="n">
        <f aca="false">X10+1</f>
        <v>45636</v>
      </c>
      <c r="Y11" s="17"/>
      <c r="Z11" s="16" t="n">
        <f aca="false">Z10+1</f>
        <v>45667</v>
      </c>
      <c r="AA11" s="17"/>
      <c r="AC11" s="18" t="n">
        <f aca="false">DATE($A$1,10,3)</f>
        <v>45568</v>
      </c>
      <c r="AD11" s="19" t="s">
        <v>25</v>
      </c>
      <c r="AE11" s="20" t="n">
        <v>1</v>
      </c>
    </row>
    <row r="12" customFormat="false" ht="14.9" hidden="false" customHeight="false" outlineLevel="0" collapsed="false">
      <c r="B12" s="14" t="n">
        <f aca="false">B11+1</f>
        <v>45302</v>
      </c>
      <c r="C12" s="15"/>
      <c r="D12" s="16" t="n">
        <f aca="false">D11+1</f>
        <v>45333</v>
      </c>
      <c r="E12" s="17"/>
      <c r="F12" s="16" t="n">
        <f aca="false">F11+1</f>
        <v>45362</v>
      </c>
      <c r="G12" s="17"/>
      <c r="H12" s="16" t="n">
        <f aca="false">H11+1</f>
        <v>45393</v>
      </c>
      <c r="I12" s="17"/>
      <c r="J12" s="16" t="n">
        <f aca="false">J11+1</f>
        <v>45423</v>
      </c>
      <c r="K12" s="17"/>
      <c r="L12" s="16" t="n">
        <f aca="false">L11+1</f>
        <v>45454</v>
      </c>
      <c r="M12" s="17"/>
      <c r="N12" s="16" t="n">
        <f aca="false">N11+1</f>
        <v>45484</v>
      </c>
      <c r="O12" s="17"/>
      <c r="P12" s="16" t="n">
        <f aca="false">P11+1</f>
        <v>45515</v>
      </c>
      <c r="Q12" s="17"/>
      <c r="R12" s="16" t="n">
        <f aca="false">R11+1</f>
        <v>45546</v>
      </c>
      <c r="S12" s="17"/>
      <c r="T12" s="16" t="n">
        <f aca="false">T11+1</f>
        <v>45576</v>
      </c>
      <c r="U12" s="17"/>
      <c r="V12" s="16" t="n">
        <f aca="false">V11+1</f>
        <v>45607</v>
      </c>
      <c r="W12" s="17"/>
      <c r="X12" s="16" t="n">
        <f aca="false">X11+1</f>
        <v>45637</v>
      </c>
      <c r="Y12" s="17"/>
      <c r="Z12" s="16" t="n">
        <f aca="false">Z11+1</f>
        <v>45668</v>
      </c>
      <c r="AA12" s="17"/>
      <c r="AC12" s="18" t="n">
        <f aca="false">DATE($A$1,11,1)</f>
        <v>45597</v>
      </c>
      <c r="AD12" s="19" t="s">
        <v>26</v>
      </c>
      <c r="AE12" s="20" t="n">
        <v>1</v>
      </c>
    </row>
    <row r="13" customFormat="false" ht="14.9" hidden="false" customHeight="false" outlineLevel="0" collapsed="false">
      <c r="B13" s="14" t="n">
        <f aca="false">B12+1</f>
        <v>45303</v>
      </c>
      <c r="C13" s="15"/>
      <c r="D13" s="16" t="n">
        <f aca="false">D12+1</f>
        <v>45334</v>
      </c>
      <c r="E13" s="17"/>
      <c r="F13" s="16" t="n">
        <f aca="false">F12+1</f>
        <v>45363</v>
      </c>
      <c r="G13" s="17"/>
      <c r="H13" s="16" t="n">
        <f aca="false">H12+1</f>
        <v>45394</v>
      </c>
      <c r="I13" s="17"/>
      <c r="J13" s="16" t="n">
        <f aca="false">J12+1</f>
        <v>45424</v>
      </c>
      <c r="K13" s="17"/>
      <c r="L13" s="16" t="n">
        <f aca="false">L12+1</f>
        <v>45455</v>
      </c>
      <c r="M13" s="17"/>
      <c r="N13" s="16" t="n">
        <f aca="false">N12+1</f>
        <v>45485</v>
      </c>
      <c r="O13" s="17"/>
      <c r="P13" s="16" t="n">
        <f aca="false">P12+1</f>
        <v>45516</v>
      </c>
      <c r="Q13" s="17"/>
      <c r="R13" s="16" t="n">
        <f aca="false">R12+1</f>
        <v>45547</v>
      </c>
      <c r="S13" s="17"/>
      <c r="T13" s="16" t="n">
        <f aca="false">T12+1</f>
        <v>45577</v>
      </c>
      <c r="U13" s="17"/>
      <c r="V13" s="16" t="n">
        <f aca="false">V12+1</f>
        <v>45608</v>
      </c>
      <c r="W13" s="17"/>
      <c r="X13" s="16" t="n">
        <f aca="false">X12+1</f>
        <v>45638</v>
      </c>
      <c r="Y13" s="17"/>
      <c r="Z13" s="16" t="n">
        <f aca="false">Z12+1</f>
        <v>45669</v>
      </c>
      <c r="AA13" s="17"/>
      <c r="AC13" s="18" t="n">
        <f aca="false">DATE($A$1,12,24)</f>
        <v>45650</v>
      </c>
      <c r="AD13" s="19" t="s">
        <v>27</v>
      </c>
      <c r="AE13" s="20" t="n">
        <v>0.5</v>
      </c>
    </row>
    <row r="14" customFormat="false" ht="14.9" hidden="false" customHeight="false" outlineLevel="0" collapsed="false">
      <c r="B14" s="14" t="n">
        <f aca="false">B13+1</f>
        <v>45304</v>
      </c>
      <c r="C14" s="15"/>
      <c r="D14" s="16" t="n">
        <f aca="false">D13+1</f>
        <v>45335</v>
      </c>
      <c r="E14" s="17"/>
      <c r="F14" s="16" t="n">
        <f aca="false">F13+1</f>
        <v>45364</v>
      </c>
      <c r="G14" s="17"/>
      <c r="H14" s="16" t="n">
        <f aca="false">H13+1</f>
        <v>45395</v>
      </c>
      <c r="I14" s="17"/>
      <c r="J14" s="16" t="n">
        <f aca="false">J13+1</f>
        <v>45425</v>
      </c>
      <c r="K14" s="17"/>
      <c r="L14" s="16" t="n">
        <f aca="false">L13+1</f>
        <v>45456</v>
      </c>
      <c r="M14" s="17"/>
      <c r="N14" s="16" t="n">
        <f aca="false">N13+1</f>
        <v>45486</v>
      </c>
      <c r="O14" s="17"/>
      <c r="P14" s="16" t="n">
        <f aca="false">P13+1</f>
        <v>45517</v>
      </c>
      <c r="Q14" s="17"/>
      <c r="R14" s="16" t="n">
        <f aca="false">R13+1</f>
        <v>45548</v>
      </c>
      <c r="S14" s="17"/>
      <c r="T14" s="16" t="n">
        <f aca="false">T13+1</f>
        <v>45578</v>
      </c>
      <c r="U14" s="17"/>
      <c r="V14" s="16" t="n">
        <f aca="false">V13+1</f>
        <v>45609</v>
      </c>
      <c r="W14" s="17"/>
      <c r="X14" s="16" t="n">
        <f aca="false">X13+1</f>
        <v>45639</v>
      </c>
      <c r="Y14" s="17"/>
      <c r="Z14" s="16" t="n">
        <f aca="false">Z13+1</f>
        <v>45670</v>
      </c>
      <c r="AA14" s="17"/>
      <c r="AC14" s="18" t="n">
        <f aca="false">DATE($A$1,12,25)</f>
        <v>45651</v>
      </c>
      <c r="AD14" s="19" t="s">
        <v>28</v>
      </c>
      <c r="AE14" s="20" t="n">
        <v>1</v>
      </c>
    </row>
    <row r="15" customFormat="false" ht="14.9" hidden="false" customHeight="false" outlineLevel="0" collapsed="false">
      <c r="B15" s="14" t="n">
        <f aca="false">B14+1</f>
        <v>45305</v>
      </c>
      <c r="C15" s="15"/>
      <c r="D15" s="16" t="n">
        <f aca="false">D14+1</f>
        <v>45336</v>
      </c>
      <c r="E15" s="17"/>
      <c r="F15" s="16" t="n">
        <f aca="false">F14+1</f>
        <v>45365</v>
      </c>
      <c r="G15" s="17"/>
      <c r="H15" s="16" t="n">
        <f aca="false">H14+1</f>
        <v>45396</v>
      </c>
      <c r="I15" s="17"/>
      <c r="J15" s="16" t="n">
        <f aca="false">J14+1</f>
        <v>45426</v>
      </c>
      <c r="K15" s="17"/>
      <c r="L15" s="16" t="n">
        <f aca="false">L14+1</f>
        <v>45457</v>
      </c>
      <c r="M15" s="17"/>
      <c r="N15" s="16" t="n">
        <f aca="false">N14+1</f>
        <v>45487</v>
      </c>
      <c r="O15" s="17"/>
      <c r="P15" s="16" t="n">
        <f aca="false">P14+1</f>
        <v>45518</v>
      </c>
      <c r="Q15" s="17"/>
      <c r="R15" s="16" t="n">
        <f aca="false">R14+1</f>
        <v>45549</v>
      </c>
      <c r="S15" s="17"/>
      <c r="T15" s="16" t="n">
        <f aca="false">T14+1</f>
        <v>45579</v>
      </c>
      <c r="U15" s="17"/>
      <c r="V15" s="16" t="n">
        <f aca="false">V14+1</f>
        <v>45610</v>
      </c>
      <c r="W15" s="17"/>
      <c r="X15" s="16" t="n">
        <f aca="false">X14+1</f>
        <v>45640</v>
      </c>
      <c r="Y15" s="17"/>
      <c r="Z15" s="16" t="n">
        <f aca="false">Z14+1</f>
        <v>45671</v>
      </c>
      <c r="AA15" s="17"/>
      <c r="AC15" s="18" t="n">
        <f aca="false">DATE($A$1,12,26)</f>
        <v>45652</v>
      </c>
      <c r="AD15" s="19" t="s">
        <v>29</v>
      </c>
      <c r="AE15" s="20" t="n">
        <v>1</v>
      </c>
    </row>
    <row r="16" customFormat="false" ht="14.9" hidden="false" customHeight="false" outlineLevel="0" collapsed="false">
      <c r="B16" s="14" t="n">
        <f aca="false">B15+1</f>
        <v>45306</v>
      </c>
      <c r="C16" s="15"/>
      <c r="D16" s="16" t="n">
        <f aca="false">D15+1</f>
        <v>45337</v>
      </c>
      <c r="E16" s="17"/>
      <c r="F16" s="16" t="n">
        <f aca="false">F15+1</f>
        <v>45366</v>
      </c>
      <c r="G16" s="17"/>
      <c r="H16" s="16" t="n">
        <f aca="false">H15+1</f>
        <v>45397</v>
      </c>
      <c r="I16" s="17"/>
      <c r="J16" s="16" t="n">
        <f aca="false">J15+1</f>
        <v>45427</v>
      </c>
      <c r="K16" s="17"/>
      <c r="L16" s="16" t="n">
        <f aca="false">L15+1</f>
        <v>45458</v>
      </c>
      <c r="M16" s="17"/>
      <c r="N16" s="16" t="n">
        <f aca="false">N15+1</f>
        <v>45488</v>
      </c>
      <c r="O16" s="17"/>
      <c r="P16" s="16" t="n">
        <f aca="false">P15+1</f>
        <v>45519</v>
      </c>
      <c r="Q16" s="17"/>
      <c r="R16" s="16" t="n">
        <f aca="false">R15+1</f>
        <v>45550</v>
      </c>
      <c r="S16" s="17"/>
      <c r="T16" s="16" t="n">
        <f aca="false">T15+1</f>
        <v>45580</v>
      </c>
      <c r="U16" s="17"/>
      <c r="V16" s="16" t="n">
        <f aca="false">V15+1</f>
        <v>45611</v>
      </c>
      <c r="W16" s="17"/>
      <c r="X16" s="16" t="n">
        <f aca="false">X15+1</f>
        <v>45641</v>
      </c>
      <c r="Y16" s="17"/>
      <c r="Z16" s="16" t="n">
        <f aca="false">Z15+1</f>
        <v>45672</v>
      </c>
      <c r="AA16" s="17"/>
      <c r="AC16" s="18" t="n">
        <f aca="false">DATE($A$1,12,31)</f>
        <v>45657</v>
      </c>
      <c r="AD16" s="19" t="s">
        <v>30</v>
      </c>
      <c r="AE16" s="20" t="n">
        <v>0.5</v>
      </c>
    </row>
    <row r="17" customFormat="false" ht="14.9" hidden="false" customHeight="false" outlineLevel="0" collapsed="false">
      <c r="B17" s="14" t="n">
        <f aca="false">B16+1</f>
        <v>45307</v>
      </c>
      <c r="C17" s="15"/>
      <c r="D17" s="16" t="n">
        <f aca="false">D16+1</f>
        <v>45338</v>
      </c>
      <c r="E17" s="17"/>
      <c r="F17" s="16" t="n">
        <f aca="false">F16+1</f>
        <v>45367</v>
      </c>
      <c r="G17" s="17"/>
      <c r="H17" s="16" t="n">
        <f aca="false">H16+1</f>
        <v>45398</v>
      </c>
      <c r="I17" s="17"/>
      <c r="J17" s="16" t="n">
        <f aca="false">J16+1</f>
        <v>45428</v>
      </c>
      <c r="K17" s="17"/>
      <c r="L17" s="16" t="n">
        <f aca="false">L16+1</f>
        <v>45459</v>
      </c>
      <c r="M17" s="17"/>
      <c r="N17" s="16" t="n">
        <f aca="false">N16+1</f>
        <v>45489</v>
      </c>
      <c r="O17" s="17"/>
      <c r="P17" s="16" t="n">
        <f aca="false">P16+1</f>
        <v>45520</v>
      </c>
      <c r="Q17" s="17"/>
      <c r="R17" s="16" t="n">
        <f aca="false">R16+1</f>
        <v>45551</v>
      </c>
      <c r="S17" s="17"/>
      <c r="T17" s="16" t="n">
        <f aca="false">T16+1</f>
        <v>45581</v>
      </c>
      <c r="U17" s="17"/>
      <c r="V17" s="16" t="n">
        <f aca="false">V16+1</f>
        <v>45612</v>
      </c>
      <c r="W17" s="17"/>
      <c r="X17" s="16" t="n">
        <f aca="false">X16+1</f>
        <v>45642</v>
      </c>
      <c r="Y17" s="17"/>
      <c r="Z17" s="16" t="n">
        <f aca="false">Z16+1</f>
        <v>45673</v>
      </c>
      <c r="AA17" s="17"/>
      <c r="AC17" s="18" t="n">
        <f aca="false">DATE($A$1+1,1,1)</f>
        <v>45658</v>
      </c>
      <c r="AD17" s="19" t="s">
        <v>14</v>
      </c>
      <c r="AE17" s="20" t="n">
        <v>1</v>
      </c>
    </row>
    <row r="18" customFormat="false" ht="14.9" hidden="false" customHeight="false" outlineLevel="0" collapsed="false">
      <c r="B18" s="14" t="n">
        <f aca="false">B17+1</f>
        <v>45308</v>
      </c>
      <c r="C18" s="15"/>
      <c r="D18" s="16" t="n">
        <f aca="false">D17+1</f>
        <v>45339</v>
      </c>
      <c r="E18" s="17"/>
      <c r="F18" s="16" t="n">
        <f aca="false">F17+1</f>
        <v>45368</v>
      </c>
      <c r="G18" s="17"/>
      <c r="H18" s="16" t="n">
        <f aca="false">H17+1</f>
        <v>45399</v>
      </c>
      <c r="I18" s="17"/>
      <c r="J18" s="16" t="n">
        <f aca="false">J17+1</f>
        <v>45429</v>
      </c>
      <c r="K18" s="17"/>
      <c r="L18" s="16" t="n">
        <f aca="false">L17+1</f>
        <v>45460</v>
      </c>
      <c r="M18" s="17"/>
      <c r="N18" s="16" t="n">
        <f aca="false">N17+1</f>
        <v>45490</v>
      </c>
      <c r="O18" s="17"/>
      <c r="P18" s="16" t="n">
        <f aca="false">P17+1</f>
        <v>45521</v>
      </c>
      <c r="Q18" s="17"/>
      <c r="R18" s="16" t="n">
        <f aca="false">R17+1</f>
        <v>45552</v>
      </c>
      <c r="S18" s="17"/>
      <c r="T18" s="16" t="n">
        <f aca="false">T17+1</f>
        <v>45582</v>
      </c>
      <c r="U18" s="17"/>
      <c r="V18" s="16" t="n">
        <f aca="false">V17+1</f>
        <v>45613</v>
      </c>
      <c r="W18" s="17"/>
      <c r="X18" s="16" t="n">
        <f aca="false">X17+1</f>
        <v>45643</v>
      </c>
      <c r="Y18" s="17"/>
      <c r="Z18" s="16" t="n">
        <f aca="false">Z17+1</f>
        <v>45674</v>
      </c>
      <c r="AA18" s="17"/>
      <c r="AC18" s="24" t="n">
        <f aca="false">DATE($A$1+1,1,6)</f>
        <v>45663</v>
      </c>
      <c r="AD18" s="25" t="s">
        <v>16</v>
      </c>
      <c r="AE18" s="23" t="n">
        <v>1</v>
      </c>
    </row>
    <row r="19" customFormat="false" ht="14.9" hidden="false" customHeight="false" outlineLevel="0" collapsed="false">
      <c r="B19" s="14" t="n">
        <f aca="false">B18+1</f>
        <v>45309</v>
      </c>
      <c r="C19" s="15"/>
      <c r="D19" s="16" t="n">
        <f aca="false">D18+1</f>
        <v>45340</v>
      </c>
      <c r="E19" s="17"/>
      <c r="F19" s="16" t="n">
        <f aca="false">F18+1</f>
        <v>45369</v>
      </c>
      <c r="G19" s="17"/>
      <c r="H19" s="16" t="n">
        <f aca="false">H18+1</f>
        <v>45400</v>
      </c>
      <c r="I19" s="17"/>
      <c r="J19" s="16" t="n">
        <f aca="false">J18+1</f>
        <v>45430</v>
      </c>
      <c r="K19" s="17"/>
      <c r="L19" s="16" t="n">
        <f aca="false">L18+1</f>
        <v>45461</v>
      </c>
      <c r="M19" s="17"/>
      <c r="N19" s="16" t="n">
        <f aca="false">N18+1</f>
        <v>45491</v>
      </c>
      <c r="O19" s="17"/>
      <c r="P19" s="16" t="n">
        <f aca="false">P18+1</f>
        <v>45522</v>
      </c>
      <c r="Q19" s="17"/>
      <c r="R19" s="16" t="n">
        <f aca="false">R18+1</f>
        <v>45553</v>
      </c>
      <c r="S19" s="17"/>
      <c r="T19" s="16" t="n">
        <f aca="false">T18+1</f>
        <v>45583</v>
      </c>
      <c r="U19" s="17"/>
      <c r="V19" s="16" t="n">
        <f aca="false">V18+1</f>
        <v>45614</v>
      </c>
      <c r="W19" s="17"/>
      <c r="X19" s="16" t="n">
        <f aca="false">X18+1</f>
        <v>45644</v>
      </c>
      <c r="Y19" s="17"/>
      <c r="Z19" s="16" t="n">
        <f aca="false">Z18+1</f>
        <v>45675</v>
      </c>
      <c r="AA19" s="17"/>
    </row>
    <row r="20" customFormat="false" ht="14.9" hidden="false" customHeight="false" outlineLevel="0" collapsed="false">
      <c r="B20" s="14" t="n">
        <f aca="false">B19+1</f>
        <v>45310</v>
      </c>
      <c r="C20" s="15"/>
      <c r="D20" s="16" t="n">
        <f aca="false">D19+1</f>
        <v>45341</v>
      </c>
      <c r="E20" s="17"/>
      <c r="F20" s="16" t="n">
        <f aca="false">F19+1</f>
        <v>45370</v>
      </c>
      <c r="G20" s="17"/>
      <c r="H20" s="16" t="n">
        <f aca="false">H19+1</f>
        <v>45401</v>
      </c>
      <c r="I20" s="17"/>
      <c r="J20" s="16" t="n">
        <f aca="false">J19+1</f>
        <v>45431</v>
      </c>
      <c r="K20" s="17"/>
      <c r="L20" s="16" t="n">
        <f aca="false">L19+1</f>
        <v>45462</v>
      </c>
      <c r="M20" s="17"/>
      <c r="N20" s="16" t="n">
        <f aca="false">N19+1</f>
        <v>45492</v>
      </c>
      <c r="O20" s="17"/>
      <c r="P20" s="16" t="n">
        <f aca="false">P19+1</f>
        <v>45523</v>
      </c>
      <c r="Q20" s="17"/>
      <c r="R20" s="16" t="n">
        <f aca="false">R19+1</f>
        <v>45554</v>
      </c>
      <c r="S20" s="17"/>
      <c r="T20" s="16" t="n">
        <f aca="false">T19+1</f>
        <v>45584</v>
      </c>
      <c r="U20" s="17"/>
      <c r="V20" s="16" t="n">
        <f aca="false">V19+1</f>
        <v>45615</v>
      </c>
      <c r="W20" s="17"/>
      <c r="X20" s="16" t="n">
        <f aca="false">X19+1</f>
        <v>45645</v>
      </c>
      <c r="Y20" s="17"/>
      <c r="Z20" s="16" t="n">
        <f aca="false">Z19+1</f>
        <v>45676</v>
      </c>
      <c r="AA20" s="17"/>
    </row>
    <row r="21" customFormat="false" ht="14.9" hidden="false" customHeight="false" outlineLevel="0" collapsed="false">
      <c r="B21" s="14" t="n">
        <f aca="false">B20+1</f>
        <v>45311</v>
      </c>
      <c r="C21" s="15"/>
      <c r="D21" s="16" t="n">
        <f aca="false">D20+1</f>
        <v>45342</v>
      </c>
      <c r="E21" s="17"/>
      <c r="F21" s="16" t="n">
        <f aca="false">F20+1</f>
        <v>45371</v>
      </c>
      <c r="G21" s="17"/>
      <c r="H21" s="16" t="n">
        <f aca="false">H20+1</f>
        <v>45402</v>
      </c>
      <c r="I21" s="17"/>
      <c r="J21" s="16" t="n">
        <f aca="false">J20+1</f>
        <v>45432</v>
      </c>
      <c r="K21" s="17"/>
      <c r="L21" s="16" t="n">
        <f aca="false">L20+1</f>
        <v>45463</v>
      </c>
      <c r="M21" s="17"/>
      <c r="N21" s="16" t="n">
        <f aca="false">N20+1</f>
        <v>45493</v>
      </c>
      <c r="O21" s="17"/>
      <c r="P21" s="16" t="n">
        <f aca="false">P20+1</f>
        <v>45524</v>
      </c>
      <c r="Q21" s="17"/>
      <c r="R21" s="16" t="n">
        <f aca="false">R20+1</f>
        <v>45555</v>
      </c>
      <c r="S21" s="17"/>
      <c r="T21" s="16" t="n">
        <f aca="false">T20+1</f>
        <v>45585</v>
      </c>
      <c r="U21" s="17"/>
      <c r="V21" s="16" t="n">
        <f aca="false">V20+1</f>
        <v>45616</v>
      </c>
      <c r="W21" s="17"/>
      <c r="X21" s="16" t="n">
        <f aca="false">X20+1</f>
        <v>45646</v>
      </c>
      <c r="Y21" s="17"/>
      <c r="Z21" s="16" t="n">
        <f aca="false">Z20+1</f>
        <v>45677</v>
      </c>
      <c r="AA21" s="17"/>
      <c r="AC21" s="26" t="s">
        <v>31</v>
      </c>
      <c r="AD21" s="1" t="n">
        <v>30</v>
      </c>
      <c r="AK21" s="27"/>
    </row>
    <row r="22" customFormat="false" ht="14.9" hidden="false" customHeight="false" outlineLevel="0" collapsed="false">
      <c r="B22" s="14" t="n">
        <f aca="false">B21+1</f>
        <v>45312</v>
      </c>
      <c r="C22" s="15"/>
      <c r="D22" s="16" t="n">
        <f aca="false">D21+1</f>
        <v>45343</v>
      </c>
      <c r="E22" s="17"/>
      <c r="F22" s="16" t="n">
        <f aca="false">F21+1</f>
        <v>45372</v>
      </c>
      <c r="G22" s="17"/>
      <c r="H22" s="16" t="n">
        <f aca="false">H21+1</f>
        <v>45403</v>
      </c>
      <c r="I22" s="17"/>
      <c r="J22" s="16" t="n">
        <f aca="false">J21+1</f>
        <v>45433</v>
      </c>
      <c r="K22" s="17"/>
      <c r="L22" s="16" t="n">
        <f aca="false">L21+1</f>
        <v>45464</v>
      </c>
      <c r="M22" s="17"/>
      <c r="N22" s="16" t="n">
        <f aca="false">N21+1</f>
        <v>45494</v>
      </c>
      <c r="O22" s="17"/>
      <c r="P22" s="16" t="n">
        <f aca="false">P21+1</f>
        <v>45525</v>
      </c>
      <c r="Q22" s="17"/>
      <c r="R22" s="16" t="n">
        <f aca="false">R21+1</f>
        <v>45556</v>
      </c>
      <c r="S22" s="28"/>
      <c r="T22" s="16" t="n">
        <f aca="false">T21+1</f>
        <v>45586</v>
      </c>
      <c r="U22" s="17"/>
      <c r="V22" s="16" t="n">
        <f aca="false">V21+1</f>
        <v>45617</v>
      </c>
      <c r="W22" s="17"/>
      <c r="X22" s="16" t="n">
        <f aca="false">X21+1</f>
        <v>45647</v>
      </c>
      <c r="Y22" s="17"/>
      <c r="Z22" s="16" t="n">
        <f aca="false">Z21+1</f>
        <v>45678</v>
      </c>
      <c r="AA22" s="17"/>
      <c r="AC22" s="29" t="s">
        <v>32</v>
      </c>
      <c r="AD22" s="30" t="n">
        <f aca="false">SUM(B36:AA36)</f>
        <v>0</v>
      </c>
      <c r="AJ22" s="31"/>
    </row>
    <row r="23" customFormat="false" ht="14.9" hidden="false" customHeight="false" outlineLevel="0" collapsed="false">
      <c r="B23" s="14" t="n">
        <f aca="false">B22+1</f>
        <v>45313</v>
      </c>
      <c r="C23" s="15"/>
      <c r="D23" s="16" t="n">
        <f aca="false">D22+1</f>
        <v>45344</v>
      </c>
      <c r="E23" s="17"/>
      <c r="F23" s="16" t="n">
        <f aca="false">F22+1</f>
        <v>45373</v>
      </c>
      <c r="G23" s="17"/>
      <c r="H23" s="16" t="n">
        <f aca="false">H22+1</f>
        <v>45404</v>
      </c>
      <c r="I23" s="17"/>
      <c r="J23" s="16" t="n">
        <f aca="false">J22+1</f>
        <v>45434</v>
      </c>
      <c r="K23" s="17"/>
      <c r="L23" s="16" t="n">
        <f aca="false">L22+1</f>
        <v>45465</v>
      </c>
      <c r="M23" s="17"/>
      <c r="N23" s="16" t="n">
        <f aca="false">N22+1</f>
        <v>45495</v>
      </c>
      <c r="O23" s="17"/>
      <c r="P23" s="16" t="n">
        <f aca="false">P22+1</f>
        <v>45526</v>
      </c>
      <c r="Q23" s="17"/>
      <c r="R23" s="16" t="n">
        <f aca="false">R22+1</f>
        <v>45557</v>
      </c>
      <c r="S23" s="28"/>
      <c r="T23" s="16" t="n">
        <f aca="false">T22+1</f>
        <v>45587</v>
      </c>
      <c r="U23" s="17"/>
      <c r="V23" s="16" t="n">
        <f aca="false">V22+1</f>
        <v>45618</v>
      </c>
      <c r="W23" s="17"/>
      <c r="X23" s="16" t="n">
        <f aca="false">X22+1</f>
        <v>45648</v>
      </c>
      <c r="Y23" s="17"/>
      <c r="Z23" s="16" t="n">
        <f aca="false">Z22+1</f>
        <v>45679</v>
      </c>
      <c r="AA23" s="17"/>
      <c r="AC23" s="26" t="s">
        <v>33</v>
      </c>
      <c r="AD23" s="1" t="n">
        <f aca="false">AD21-AD22</f>
        <v>30</v>
      </c>
      <c r="AJ23" s="31"/>
    </row>
    <row r="24" customFormat="false" ht="14.9" hidden="false" customHeight="false" outlineLevel="0" collapsed="false">
      <c r="B24" s="14" t="n">
        <f aca="false">B23+1</f>
        <v>45314</v>
      </c>
      <c r="C24" s="15"/>
      <c r="D24" s="16" t="n">
        <f aca="false">D23+1</f>
        <v>45345</v>
      </c>
      <c r="E24" s="17"/>
      <c r="F24" s="16" t="n">
        <f aca="false">F23+1</f>
        <v>45374</v>
      </c>
      <c r="G24" s="17"/>
      <c r="H24" s="16" t="n">
        <f aca="false">H23+1</f>
        <v>45405</v>
      </c>
      <c r="I24" s="17"/>
      <c r="J24" s="16" t="n">
        <f aca="false">J23+1</f>
        <v>45435</v>
      </c>
      <c r="K24" s="17"/>
      <c r="L24" s="16" t="n">
        <f aca="false">L23+1</f>
        <v>45466</v>
      </c>
      <c r="M24" s="17"/>
      <c r="N24" s="16" t="n">
        <f aca="false">N23+1</f>
        <v>45496</v>
      </c>
      <c r="O24" s="17"/>
      <c r="P24" s="16" t="n">
        <f aca="false">P23+1</f>
        <v>45527</v>
      </c>
      <c r="Q24" s="17"/>
      <c r="R24" s="16" t="n">
        <f aca="false">R23+1</f>
        <v>45558</v>
      </c>
      <c r="S24" s="28"/>
      <c r="T24" s="16" t="n">
        <f aca="false">T23+1</f>
        <v>45588</v>
      </c>
      <c r="U24" s="17"/>
      <c r="V24" s="16" t="n">
        <f aca="false">V23+1</f>
        <v>45619</v>
      </c>
      <c r="W24" s="17"/>
      <c r="X24" s="16" t="n">
        <f aca="false">X23+1</f>
        <v>45649</v>
      </c>
      <c r="Y24" s="17"/>
      <c r="Z24" s="16" t="n">
        <f aca="false">Z23+1</f>
        <v>45680</v>
      </c>
      <c r="AA24" s="17"/>
      <c r="AJ24" s="31"/>
    </row>
    <row r="25" customFormat="false" ht="14.9" hidden="false" customHeight="false" outlineLevel="0" collapsed="false">
      <c r="B25" s="14" t="n">
        <f aca="false">B24+1</f>
        <v>45315</v>
      </c>
      <c r="C25" s="15"/>
      <c r="D25" s="16" t="n">
        <f aca="false">D24+1</f>
        <v>45346</v>
      </c>
      <c r="E25" s="17"/>
      <c r="F25" s="16" t="n">
        <f aca="false">F24+1</f>
        <v>45375</v>
      </c>
      <c r="G25" s="17"/>
      <c r="H25" s="16" t="n">
        <f aca="false">H24+1</f>
        <v>45406</v>
      </c>
      <c r="I25" s="17"/>
      <c r="J25" s="16" t="n">
        <f aca="false">J24+1</f>
        <v>45436</v>
      </c>
      <c r="K25" s="17"/>
      <c r="L25" s="16" t="n">
        <f aca="false">L24+1</f>
        <v>45467</v>
      </c>
      <c r="M25" s="17"/>
      <c r="N25" s="16" t="n">
        <f aca="false">N24+1</f>
        <v>45497</v>
      </c>
      <c r="O25" s="17"/>
      <c r="P25" s="16" t="n">
        <f aca="false">P24+1</f>
        <v>45528</v>
      </c>
      <c r="Q25" s="17"/>
      <c r="R25" s="16" t="n">
        <f aca="false">R24+1</f>
        <v>45559</v>
      </c>
      <c r="S25" s="28"/>
      <c r="T25" s="16" t="n">
        <f aca="false">T24+1</f>
        <v>45589</v>
      </c>
      <c r="U25" s="17"/>
      <c r="V25" s="16" t="n">
        <f aca="false">V24+1</f>
        <v>45620</v>
      </c>
      <c r="W25" s="17"/>
      <c r="X25" s="16" t="n">
        <f aca="false">X24+1</f>
        <v>45650</v>
      </c>
      <c r="Y25" s="17"/>
      <c r="Z25" s="16" t="n">
        <f aca="false">Z24+1</f>
        <v>45681</v>
      </c>
      <c r="AA25" s="17"/>
      <c r="AJ25" s="31"/>
    </row>
    <row r="26" customFormat="false" ht="14.9" hidden="false" customHeight="false" outlineLevel="0" collapsed="false">
      <c r="B26" s="14" t="n">
        <f aca="false">B25+1</f>
        <v>45316</v>
      </c>
      <c r="C26" s="15"/>
      <c r="D26" s="16" t="n">
        <f aca="false">D25+1</f>
        <v>45347</v>
      </c>
      <c r="E26" s="17"/>
      <c r="F26" s="16" t="n">
        <f aca="false">F25+1</f>
        <v>45376</v>
      </c>
      <c r="G26" s="17"/>
      <c r="H26" s="16" t="n">
        <f aca="false">H25+1</f>
        <v>45407</v>
      </c>
      <c r="I26" s="17"/>
      <c r="J26" s="16" t="n">
        <f aca="false">J25+1</f>
        <v>45437</v>
      </c>
      <c r="K26" s="17"/>
      <c r="L26" s="16" t="n">
        <f aca="false">L25+1</f>
        <v>45468</v>
      </c>
      <c r="M26" s="17"/>
      <c r="N26" s="16" t="n">
        <f aca="false">N25+1</f>
        <v>45498</v>
      </c>
      <c r="O26" s="17"/>
      <c r="P26" s="16" t="n">
        <f aca="false">P25+1</f>
        <v>45529</v>
      </c>
      <c r="Q26" s="17"/>
      <c r="R26" s="16" t="n">
        <f aca="false">R25+1</f>
        <v>45560</v>
      </c>
      <c r="S26" s="28"/>
      <c r="T26" s="16" t="n">
        <f aca="false">T25+1</f>
        <v>45590</v>
      </c>
      <c r="U26" s="17"/>
      <c r="V26" s="16" t="n">
        <f aca="false">V25+1</f>
        <v>45621</v>
      </c>
      <c r="W26" s="17"/>
      <c r="X26" s="16" t="n">
        <f aca="false">X25+1</f>
        <v>45651</v>
      </c>
      <c r="Y26" s="17"/>
      <c r="Z26" s="16" t="n">
        <f aca="false">Z25+1</f>
        <v>45682</v>
      </c>
      <c r="AA26" s="17"/>
      <c r="AJ26" s="31"/>
    </row>
    <row r="27" customFormat="false" ht="14.9" hidden="false" customHeight="false" outlineLevel="0" collapsed="false">
      <c r="B27" s="14" t="n">
        <f aca="false">B26+1</f>
        <v>45317</v>
      </c>
      <c r="C27" s="15"/>
      <c r="D27" s="16" t="n">
        <f aca="false">D26+1</f>
        <v>45348</v>
      </c>
      <c r="E27" s="17"/>
      <c r="F27" s="16" t="n">
        <f aca="false">F26+1</f>
        <v>45377</v>
      </c>
      <c r="G27" s="17"/>
      <c r="H27" s="16" t="n">
        <f aca="false">H26+1</f>
        <v>45408</v>
      </c>
      <c r="I27" s="17"/>
      <c r="J27" s="16" t="n">
        <f aca="false">J26+1</f>
        <v>45438</v>
      </c>
      <c r="K27" s="17"/>
      <c r="L27" s="16" t="n">
        <f aca="false">L26+1</f>
        <v>45469</v>
      </c>
      <c r="M27" s="17"/>
      <c r="N27" s="16" t="n">
        <f aca="false">N26+1</f>
        <v>45499</v>
      </c>
      <c r="O27" s="17"/>
      <c r="P27" s="16" t="n">
        <f aca="false">P26+1</f>
        <v>45530</v>
      </c>
      <c r="Q27" s="17"/>
      <c r="R27" s="16" t="n">
        <f aca="false">R26+1</f>
        <v>45561</v>
      </c>
      <c r="S27" s="28"/>
      <c r="T27" s="16" t="n">
        <f aca="false">T26+1</f>
        <v>45591</v>
      </c>
      <c r="U27" s="17"/>
      <c r="V27" s="16" t="n">
        <f aca="false">V26+1</f>
        <v>45622</v>
      </c>
      <c r="W27" s="17"/>
      <c r="X27" s="16" t="n">
        <f aca="false">X26+1</f>
        <v>45652</v>
      </c>
      <c r="Y27" s="17"/>
      <c r="Z27" s="16" t="n">
        <f aca="false">Z26+1</f>
        <v>45683</v>
      </c>
      <c r="AA27" s="17"/>
      <c r="AJ27" s="31"/>
    </row>
    <row r="28" customFormat="false" ht="14.9" hidden="false" customHeight="false" outlineLevel="0" collapsed="false">
      <c r="B28" s="14" t="n">
        <f aca="false">B27+1</f>
        <v>45318</v>
      </c>
      <c r="C28" s="15"/>
      <c r="D28" s="16" t="n">
        <f aca="false">D27+1</f>
        <v>45349</v>
      </c>
      <c r="E28" s="17"/>
      <c r="F28" s="16" t="n">
        <f aca="false">F27+1</f>
        <v>45378</v>
      </c>
      <c r="G28" s="17"/>
      <c r="H28" s="16" t="n">
        <f aca="false">H27+1</f>
        <v>45409</v>
      </c>
      <c r="I28" s="17"/>
      <c r="J28" s="16" t="n">
        <f aca="false">J27+1</f>
        <v>45439</v>
      </c>
      <c r="K28" s="17"/>
      <c r="L28" s="16" t="n">
        <f aca="false">L27+1</f>
        <v>45470</v>
      </c>
      <c r="M28" s="17"/>
      <c r="N28" s="16" t="n">
        <f aca="false">N27+1</f>
        <v>45500</v>
      </c>
      <c r="O28" s="17"/>
      <c r="P28" s="16" t="n">
        <f aca="false">P27+1</f>
        <v>45531</v>
      </c>
      <c r="Q28" s="17"/>
      <c r="R28" s="16" t="n">
        <f aca="false">R27+1</f>
        <v>45562</v>
      </c>
      <c r="S28" s="28"/>
      <c r="T28" s="16" t="n">
        <f aca="false">T27+1</f>
        <v>45592</v>
      </c>
      <c r="U28" s="17"/>
      <c r="V28" s="16" t="n">
        <f aca="false">V27+1</f>
        <v>45623</v>
      </c>
      <c r="W28" s="17"/>
      <c r="X28" s="16" t="n">
        <f aca="false">X27+1</f>
        <v>45653</v>
      </c>
      <c r="Y28" s="17"/>
      <c r="Z28" s="16" t="n">
        <f aca="false">Z27+1</f>
        <v>45684</v>
      </c>
      <c r="AA28" s="17"/>
      <c r="AJ28" s="31"/>
    </row>
    <row r="29" customFormat="false" ht="14.9" hidden="false" customHeight="false" outlineLevel="0" collapsed="false">
      <c r="B29" s="14" t="n">
        <f aca="false">B28+1</f>
        <v>45319</v>
      </c>
      <c r="C29" s="15"/>
      <c r="D29" s="16" t="n">
        <f aca="false">D28+1</f>
        <v>45350</v>
      </c>
      <c r="E29" s="17"/>
      <c r="F29" s="16" t="n">
        <f aca="false">F28+1</f>
        <v>45379</v>
      </c>
      <c r="G29" s="17"/>
      <c r="H29" s="16" t="n">
        <f aca="false">H28+1</f>
        <v>45410</v>
      </c>
      <c r="I29" s="17"/>
      <c r="J29" s="16" t="n">
        <f aca="false">J28+1</f>
        <v>45440</v>
      </c>
      <c r="K29" s="17"/>
      <c r="L29" s="16" t="n">
        <f aca="false">L28+1</f>
        <v>45471</v>
      </c>
      <c r="M29" s="17"/>
      <c r="N29" s="16" t="n">
        <f aca="false">N28+1</f>
        <v>45501</v>
      </c>
      <c r="O29" s="17"/>
      <c r="P29" s="16" t="n">
        <f aca="false">P28+1</f>
        <v>45532</v>
      </c>
      <c r="Q29" s="17"/>
      <c r="R29" s="16" t="n">
        <f aca="false">R28+1</f>
        <v>45563</v>
      </c>
      <c r="S29" s="28"/>
      <c r="T29" s="16" t="n">
        <f aca="false">T28+1</f>
        <v>45593</v>
      </c>
      <c r="U29" s="17"/>
      <c r="V29" s="16" t="n">
        <f aca="false">V28+1</f>
        <v>45624</v>
      </c>
      <c r="W29" s="17"/>
      <c r="X29" s="16" t="n">
        <f aca="false">X28+1</f>
        <v>45654</v>
      </c>
      <c r="Y29" s="17"/>
      <c r="Z29" s="16" t="n">
        <f aca="false">Z28+1</f>
        <v>45685</v>
      </c>
      <c r="AA29" s="17"/>
      <c r="AJ29" s="31"/>
    </row>
    <row r="30" customFormat="false" ht="14.9" hidden="false" customHeight="false" outlineLevel="0" collapsed="false">
      <c r="B30" s="14" t="n">
        <f aca="false">B29+1</f>
        <v>45320</v>
      </c>
      <c r="C30" s="15"/>
      <c r="D30" s="16" t="n">
        <f aca="false">IF(MONTH(D29+1)=3,"",D29+1)</f>
        <v>45351</v>
      </c>
      <c r="E30" s="17"/>
      <c r="F30" s="16" t="n">
        <f aca="false">F29+1</f>
        <v>45380</v>
      </c>
      <c r="G30" s="17"/>
      <c r="H30" s="16" t="n">
        <f aca="false">H29+1</f>
        <v>45411</v>
      </c>
      <c r="I30" s="17"/>
      <c r="J30" s="16" t="n">
        <f aca="false">J29+1</f>
        <v>45441</v>
      </c>
      <c r="K30" s="17"/>
      <c r="L30" s="16" t="n">
        <f aca="false">L29+1</f>
        <v>45472</v>
      </c>
      <c r="M30" s="17"/>
      <c r="N30" s="16" t="n">
        <f aca="false">N29+1</f>
        <v>45502</v>
      </c>
      <c r="O30" s="17"/>
      <c r="P30" s="16" t="n">
        <f aca="false">P29+1</f>
        <v>45533</v>
      </c>
      <c r="Q30" s="17"/>
      <c r="R30" s="16" t="n">
        <f aca="false">R29+1</f>
        <v>45564</v>
      </c>
      <c r="S30" s="28"/>
      <c r="T30" s="16" t="n">
        <f aca="false">T29+1</f>
        <v>45594</v>
      </c>
      <c r="U30" s="17"/>
      <c r="V30" s="16" t="n">
        <f aca="false">V29+1</f>
        <v>45625</v>
      </c>
      <c r="W30" s="17"/>
      <c r="X30" s="16" t="n">
        <f aca="false">X29+1</f>
        <v>45655</v>
      </c>
      <c r="Y30" s="17"/>
      <c r="Z30" s="16" t="n">
        <f aca="false">Z29+1</f>
        <v>45686</v>
      </c>
      <c r="AA30" s="17"/>
      <c r="AJ30" s="31"/>
    </row>
    <row r="31" customFormat="false" ht="14.9" hidden="false" customHeight="false" outlineLevel="0" collapsed="false">
      <c r="B31" s="14" t="n">
        <f aca="false">B30+1</f>
        <v>45321</v>
      </c>
      <c r="C31" s="15"/>
      <c r="D31" s="16" t="str">
        <f aca="false">""</f>
        <v/>
      </c>
      <c r="E31" s="17"/>
      <c r="F31" s="16" t="n">
        <f aca="false">F30+1</f>
        <v>45381</v>
      </c>
      <c r="G31" s="17"/>
      <c r="H31" s="16" t="n">
        <f aca="false">H30+1</f>
        <v>45412</v>
      </c>
      <c r="I31" s="28"/>
      <c r="J31" s="16" t="n">
        <f aca="false">J30+1</f>
        <v>45442</v>
      </c>
      <c r="K31" s="17"/>
      <c r="L31" s="16" t="n">
        <f aca="false">L30+1</f>
        <v>45473</v>
      </c>
      <c r="M31" s="17"/>
      <c r="N31" s="16" t="n">
        <f aca="false">N30+1</f>
        <v>45503</v>
      </c>
      <c r="O31" s="17"/>
      <c r="P31" s="16" t="n">
        <f aca="false">P30+1</f>
        <v>45534</v>
      </c>
      <c r="Q31" s="17"/>
      <c r="R31" s="16" t="n">
        <f aca="false">R30+1</f>
        <v>45565</v>
      </c>
      <c r="S31" s="28"/>
      <c r="T31" s="16" t="n">
        <f aca="false">T30+1</f>
        <v>45595</v>
      </c>
      <c r="U31" s="17"/>
      <c r="V31" s="16" t="n">
        <f aca="false">V30+1</f>
        <v>45626</v>
      </c>
      <c r="W31" s="17"/>
      <c r="X31" s="16" t="n">
        <f aca="false">X30+1</f>
        <v>45656</v>
      </c>
      <c r="Y31" s="17"/>
      <c r="Z31" s="16" t="n">
        <f aca="false">Z30+1</f>
        <v>45687</v>
      </c>
      <c r="AA31" s="17"/>
      <c r="AC31" s="32"/>
    </row>
    <row r="32" customFormat="false" ht="14.9" hidden="false" customHeight="false" outlineLevel="0" collapsed="false">
      <c r="B32" s="33" t="n">
        <f aca="false">B31+1</f>
        <v>45322</v>
      </c>
      <c r="C32" s="34"/>
      <c r="D32" s="35" t="str">
        <f aca="false">""</f>
        <v/>
      </c>
      <c r="E32" s="36"/>
      <c r="F32" s="35" t="n">
        <f aca="false">F31+1</f>
        <v>45382</v>
      </c>
      <c r="G32" s="36"/>
      <c r="H32" s="35" t="str">
        <f aca="false">""</f>
        <v/>
      </c>
      <c r="I32" s="36"/>
      <c r="J32" s="35" t="n">
        <f aca="false">J31+1</f>
        <v>45443</v>
      </c>
      <c r="K32" s="36"/>
      <c r="L32" s="35" t="str">
        <f aca="false">""</f>
        <v/>
      </c>
      <c r="M32" s="36"/>
      <c r="N32" s="35" t="n">
        <f aca="false">N31+1</f>
        <v>45504</v>
      </c>
      <c r="O32" s="36"/>
      <c r="P32" s="35" t="n">
        <f aca="false">P31+1</f>
        <v>45535</v>
      </c>
      <c r="Q32" s="36"/>
      <c r="R32" s="35" t="str">
        <f aca="false">""</f>
        <v/>
      </c>
      <c r="S32" s="36"/>
      <c r="T32" s="35" t="n">
        <f aca="false">T31+1</f>
        <v>45596</v>
      </c>
      <c r="U32" s="36"/>
      <c r="V32" s="35" t="str">
        <f aca="false">""</f>
        <v/>
      </c>
      <c r="W32" s="36"/>
      <c r="X32" s="35" t="n">
        <f aca="false">X31+1</f>
        <v>45657</v>
      </c>
      <c r="Y32" s="36"/>
      <c r="Z32" s="35" t="n">
        <f aca="false">Z31+1</f>
        <v>45688</v>
      </c>
      <c r="AA32" s="36"/>
    </row>
    <row r="34" customFormat="false" ht="15.7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customFormat="false" ht="15.75" hidden="false" customHeight="false" outlineLevel="0" collapsed="false"/>
    <row r="36" customFormat="false" ht="15" hidden="false" customHeight="false" outlineLevel="0" collapsed="false">
      <c r="A36" s="26" t="s">
        <v>13</v>
      </c>
      <c r="B36" s="39"/>
      <c r="C36" s="39" t="n">
        <f aca="false" t="array" ref="C36:C36">SUM(IF(SUMIF($AG$2:$AH$3,C2:C32,$AH$2:$AH$3)&gt;0,IF(WEEKDAY(B2:B32,2)&lt;=5,SUMIF($AG$2:$AH$3,C2:C32,$AH$2:$AH$3)-(SUMIF($AC$2:$AE$18,B2:B32,$AE$2:$AE$18)),0)))</f>
        <v>0</v>
      </c>
      <c r="D36" s="39"/>
      <c r="E36" s="39" t="n">
        <f aca="false" t="array" ref="E36:E36">SUM(IF(SUMIF($AG$2:$AH$3,E2:E32,$AH$2:$AH$3)&gt;0,IF(WEEKDAY(D2:D32,2)&lt;=5,SUMIF($AG$2:$AH$3,E2:E32,$AH$2:$AH$3)-(SUMIF($AC$2:$AE$18,D2:D32,$AE$2:$AE$18)),0)))</f>
        <v>0</v>
      </c>
      <c r="F36" s="39"/>
      <c r="G36" s="39" t="n">
        <f aca="false" t="array" ref="G36:G36">SUM(IF(SUMIF($AG$2:$AH$3,G2:G32,$AH$2:$AH$3)&gt;0,IF(WEEKDAY(F2:F32,2)&lt;=5,SUMIF($AG$2:$AH$3,G2:G32,$AH$2:$AH$3)-(SUMIF($AC$2:$AE$18,F2:F32,$AE$2:$AE$18)),0)))</f>
        <v>0</v>
      </c>
      <c r="H36" s="39"/>
      <c r="I36" s="39" t="n">
        <f aca="false" t="array" ref="I36:I36">SUM(IF(SUMIF($AG$2:$AH$3,I2:I32,$AH$2:$AH$3)&gt;0,IF(WEEKDAY(H2:H32,2)&lt;=5,SUMIF($AG$2:$AH$3,I2:I32,$AH$2:$AH$3)-(SUMIF($AC$2:$AE$18,H2:H32,$AE$2:$AE$18)),0)))</f>
        <v>0</v>
      </c>
      <c r="J36" s="39"/>
      <c r="K36" s="39" t="n">
        <f aca="false" t="array" ref="K36:K36">SUM(IF(SUMIF($AG$2:$AH$3,K2:K32,$AH$2:$AH$3)&gt;0,IF(WEEKDAY(J2:J32,2)&lt;=5,SUMIF($AG$2:$AH$3,K2:K32,$AH$2:$AH$3)-(SUMIF($AC$2:$AE$18,J2:J32,$AE$2:$AE$18)),0)))</f>
        <v>0</v>
      </c>
      <c r="L36" s="39"/>
      <c r="M36" s="39" t="n">
        <f aca="false" t="array" ref="M36:M36">SUM(IF(SUMIF($AG$2:$AH$3,M2:M32,$AH$2:$AH$3)&gt;0,IF(WEEKDAY(L2:L32,2)&lt;=5,SUMIF($AG$2:$AH$3,M2:M32,$AH$2:$AH$3)-(SUMIF($AC$2:$AE$18,L2:L32,$AE$2:$AE$18)),0)))</f>
        <v>0</v>
      </c>
      <c r="N36" s="39"/>
      <c r="O36" s="39" t="n">
        <f aca="false" t="array" ref="O36:O36">SUM(IF(SUMIF($AG$2:$AH$3,O2:O32,$AH$2:$AH$3)&gt;0,IF(WEEKDAY(N2:N32,2)&lt;=5,SUMIF($AG$2:$AH$3,O2:O32,$AH$2:$AH$3)-(SUMIF($AC$2:$AE$18,N2:N32,$AE$2:$AE$18)),0)))</f>
        <v>0</v>
      </c>
      <c r="P36" s="39"/>
      <c r="Q36" s="39" t="n">
        <f aca="false" t="array" ref="Q36:Q36">SUM(IF(SUMIF($AG$2:$AH$3,Q2:Q32,$AH$2:$AH$3)&gt;0,IF(WEEKDAY(P2:P32,2)&lt;=5,SUMIF($AG$2:$AH$3,Q2:Q32,$AH$2:$AH$3)-(SUMIF($AC$2:$AE$18,P2:P32,$AE$2:$AE$18)),0)))</f>
        <v>0</v>
      </c>
      <c r="R36" s="39"/>
      <c r="S36" s="39" t="n">
        <f aca="false" t="array" ref="S36:S36">SUM(IF(SUMIF($AG$2:$AH$3,S2:S32,$AH$2:$AH$3)&gt;0,IF(WEEKDAY(R2:R32,2)&lt;=5,SUMIF($AG$2:$AH$3,S2:S32,$AH$2:$AH$3)-(SUMIF($AC$2:$AE$18,R2:R32,$AE$2:$AE$18)),0)))</f>
        <v>0</v>
      </c>
      <c r="T36" s="39"/>
      <c r="U36" s="39" t="n">
        <f aca="false" t="array" ref="U36:U36">SUM(IF(SUMIF($AG$2:$AH$3,U2:U32,$AH$2:$AH$3)&gt;0,IF(WEEKDAY(T2:T32,2)&lt;=5,SUMIF($AG$2:$AH$3,U2:U32,$AH$2:$AH$3)-(SUMIF($AC$2:$AE$18,T2:T32,$AE$2:$AE$18)),0)))</f>
        <v>0</v>
      </c>
      <c r="V36" s="39"/>
      <c r="W36" s="39" t="n">
        <f aca="false" t="array" ref="W36:W36">SUM(IF(SUMIF($AG$2:$AH$3,W2:W32,$AH$2:$AH$3)&gt;0,IF(WEEKDAY(V2:V32,2)&lt;=5,SUMIF($AG$2:$AH$3,W2:W32,$AH$2:$AH$3)-(SUMIF($AC$2:$AE$18,V2:V32,$AE$2:$AE$18)),0)))</f>
        <v>0</v>
      </c>
      <c r="X36" s="39"/>
      <c r="Y36" s="39" t="n">
        <f aca="false" t="array" ref="Y36:Y36">SUM(IF(SUMIF($AG$2:$AH$3,Y2:Y32,$AH$2:$AH$3)&gt;0,IF(WEEKDAY(X2:X32,2)&lt;=5,SUMIF($AG$2:$AH$3,Y2:Y32,$AH$2:$AH$3)-(SUMIF($AC$2:$AE$18,X2:X32,$AE$2:$AE$18)),0)))</f>
        <v>0</v>
      </c>
      <c r="Z36" s="39"/>
      <c r="AA36" s="39" t="n">
        <f aca="false" t="array" ref="AA36:AA36">SUM(IF(SUMIF($AG$2:$AH$3,AA2:AA32,$AH$2:$AH$3)&gt;0,IF(WEEKDAY(Z2:Z32,2)&lt;=5,SUMIF($AG$2:$AH$3,AA2:AA32,$AH$2:$AH$3)-(SUMIF($AC$2:$AE$18,Z2:Z32,$AE$2:$AE$18)),0)))</f>
        <v>0</v>
      </c>
    </row>
    <row r="37" customFormat="false" ht="15" hidden="false" customHeight="false" outlineLevel="0" collapsed="false">
      <c r="Q37" s="39"/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C1:AD1"/>
    <mergeCell ref="AG1:AH1"/>
  </mergeCells>
  <conditionalFormatting sqref="E30:E32">
    <cfRule type="expression" priority="2" aboveAverage="0" equalAverage="0" bottom="0" percent="0" rank="0" text="" dxfId="0">
      <formula>WEEKDAY(D30,2)&gt;5</formula>
    </cfRule>
  </conditionalFormatting>
  <conditionalFormatting sqref="B2:B32 D2:D30 F2:F32 J2:J32 N2:N32 P2:P32 T2:T32 V2:V31 X2:X32 H2:H32 L2:L32 R2:R32">
    <cfRule type="expression" priority="3" aboveAverage="0" equalAverage="0" bottom="0" percent="0" rank="0" text="" dxfId="1">
      <formula>SUMPRODUCT(--(B2=$AC$2:$AC$18))&gt;0</formula>
    </cfRule>
    <cfRule type="expression" priority="4" aboveAverage="0" equalAverage="0" bottom="0" percent="0" rank="0" text="" dxfId="2">
      <formula>WEEKDAY(B2,2)&gt;5</formula>
    </cfRule>
  </conditionalFormatting>
  <conditionalFormatting sqref="C2:C32 E2:E29 G2:G32 I2:I31 K2:K32 M2:M31 O2:O32 Q2:Q32 S2:S31 U2:U32 W2:W31 Y2:Y32 AA2:AA32">
    <cfRule type="expression" priority="5" aboveAverage="0" equalAverage="0" bottom="0" percent="0" rank="0" text="" dxfId="3">
      <formula>SUMPRODUCT(--(B2=$AC$2:$AC$18)&gt;0)</formula>
    </cfRule>
    <cfRule type="cellIs" priority="6" operator="equal" aboveAverage="0" equalAverage="0" bottom="0" percent="0" rank="0" text="" dxfId="4">
      <formula>"UR/2"</formula>
    </cfRule>
    <cfRule type="cellIs" priority="7" operator="equal" aboveAverage="0" equalAverage="0" bottom="0" percent="0" rank="0" text="" dxfId="5">
      <formula>"UR"</formula>
    </cfRule>
    <cfRule type="expression" priority="8" aboveAverage="0" equalAverage="0" bottom="0" percent="0" rank="0" text="" dxfId="6">
      <formula>WEEKDAY(B2,2)&gt;5</formula>
    </cfRule>
  </conditionalFormatting>
  <conditionalFormatting sqref="B36:AA36">
    <cfRule type="cellIs" priority="9" operator="greaterThan" aboveAverage="0" equalAverage="0" bottom="0" percent="0" rank="0" text="" dxfId="7">
      <formula>0</formula>
    </cfRule>
  </conditionalFormatting>
  <conditionalFormatting sqref="Z2">
    <cfRule type="expression" priority="10" aboveAverage="0" equalAverage="0" bottom="0" percent="0" rank="0" text="" dxfId="8">
      <formula>SUMPRODUCT(--(Z2=$AC$2:$AC$18))&gt;0</formula>
    </cfRule>
    <cfRule type="expression" priority="11" aboveAverage="0" equalAverage="0" bottom="0" percent="0" rank="0" text="" dxfId="9">
      <formula>WEEKDAY(Z2,2)&gt;5</formula>
    </cfRule>
  </conditionalFormatting>
  <conditionalFormatting sqref="Z3:Z32">
    <cfRule type="expression" priority="12" aboveAverage="0" equalAverage="0" bottom="0" percent="0" rank="0" text="" dxfId="10">
      <formula>SUMPRODUCT(--(Z3=$AC$2:$AC$18))&gt;0</formula>
    </cfRule>
    <cfRule type="expression" priority="13" aboveAverage="0" equalAverage="0" bottom="0" percent="0" rank="0" text="" dxfId="11">
      <formula>WEEKDAY(Z3,2)&gt;5</formula>
    </cfRule>
  </conditionalFormatting>
  <conditionalFormatting sqref="D31:D32">
    <cfRule type="expression" priority="14" aboveAverage="0" equalAverage="0" bottom="0" percent="0" rank="0" text="" dxfId="12">
      <formula>SUMPRODUCT(--(D31=$AC$2:$AC$18))&gt;0</formula>
    </cfRule>
    <cfRule type="expression" priority="15" aboveAverage="0" equalAverage="0" bottom="0" percent="0" rank="0" text="" dxfId="13">
      <formula>WEEKDAY(D31,2)&gt;5</formula>
    </cfRule>
  </conditionalFormatting>
  <conditionalFormatting sqref="V32">
    <cfRule type="expression" priority="16" aboveAverage="0" equalAverage="0" bottom="0" percent="0" rank="0" text="" dxfId="14">
      <formula>SUMPRODUCT(--(V32=$AC$2:$AC$18))&gt;0</formula>
    </cfRule>
    <cfRule type="expression" priority="17" aboveAverage="0" equalAverage="0" bottom="0" percent="0" rank="0" text="" dxfId="15">
      <formula>WEEKDAY(V32,2)&gt;5</formula>
    </cfRule>
  </conditionalFormatting>
  <conditionalFormatting sqref="I32">
    <cfRule type="expression" priority="18" aboveAverage="0" equalAverage="0" bottom="0" percent="0" rank="0" text="" dxfId="16">
      <formula>WEEKDAY(H32,2)&gt;5</formula>
    </cfRule>
  </conditionalFormatting>
  <conditionalFormatting sqref="M32">
    <cfRule type="expression" priority="19" aboveAverage="0" equalAverage="0" bottom="0" percent="0" rank="0" text="" dxfId="17">
      <formula>WEEKDAY(L32,2)&gt;5</formula>
    </cfRule>
  </conditionalFormatting>
  <conditionalFormatting sqref="S32">
    <cfRule type="expression" priority="20" aboveAverage="0" equalAverage="0" bottom="0" percent="0" rank="0" text="" dxfId="18">
      <formula>WEEKDAY(R32,2)&gt;5</formula>
    </cfRule>
  </conditionalFormatting>
  <conditionalFormatting sqref="W32">
    <cfRule type="expression" priority="21" aboveAverage="0" equalAverage="0" bottom="0" percent="0" rank="0" text="" dxfId="19">
      <formula>WEEKDAY(V32,2)&gt;5</formula>
    </cfRule>
  </conditionalFormatting>
  <dataValidations count="1">
    <dataValidation allowBlank="false" errorStyle="stop" operator="between" showDropDown="false" showErrorMessage="true" showInputMessage="true" sqref="C2:C32 E2:E32 G2:G32 I2:I32 K2:K32 M2:M32 O2:O32 Q2:Q32 S2:S32 U2:U32 W2:W32 Y2:Y32 AA2:AA32" type="list">
      <formula1>$AG$2:$AG$4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2022-06-07T06:52:37Z</dcterms:created>
  <dc:creator>Benjamin Fras</dc:creator>
  <dc:description/>
  <dc:language>de-DE</dc:language>
  <cp:lastModifiedBy>Benjamin Fras</cp:lastModifiedBy>
  <dcterms:modified xsi:type="dcterms:W3CDTF">2022-07-23T23:05:33Z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