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 codeName="ThisWorkbook"/>
  <bookViews>
    <workbookView xWindow="0" yWindow="0" windowWidth="22260" windowHeight="12648" tabRatio="701" firstSheet="10" activeTab="19"/>
  </bookViews>
  <sheets>
    <sheet name="老夫子" sheetId="21" r:id="rId1"/>
    <sheet name="张飞" sheetId="23" r:id="rId2"/>
    <sheet name="小乔" sheetId="22" r:id="rId3"/>
    <sheet name="周瑜" sheetId="1" r:id="rId4"/>
    <sheet name="蔡文姬" sheetId="3" r:id="rId5"/>
    <sheet name="项羽" sheetId="9" r:id="rId6"/>
    <sheet name="庄周" sheetId="14" r:id="rId7"/>
    <sheet name="橘子" sheetId="10" r:id="rId8"/>
    <sheet name="甄姬" sheetId="5" r:id="rId9"/>
    <sheet name="貂婵" sheetId="6" r:id="rId10"/>
    <sheet name="芈月" sheetId="8" r:id="rId11"/>
    <sheet name="黄忠" sheetId="7" r:id="rId12"/>
    <sheet name="太乙" sheetId="11" r:id="rId13"/>
    <sheet name="狄仁" sheetId="12" r:id="rId14"/>
    <sheet name="程咬" sheetId="13" r:id="rId15"/>
    <sheet name="哪吒" sheetId="16" r:id="rId16"/>
    <sheet name="扁鹊" sheetId="18" r:id="rId17"/>
    <sheet name="鬼谷" sheetId="19" r:id="rId18"/>
    <sheet name="马克" sheetId="20" r:id="rId19"/>
    <sheet name="英雄" sheetId="2" r:id="rId20"/>
    <sheet name="铭文" sheetId="4" r:id="rId21"/>
    <sheet name="Sheet1" sheetId="17" r:id="rId2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5" l="1"/>
  <c r="I20" i="22" l="1"/>
  <c r="I19" i="22"/>
  <c r="I18" i="22"/>
  <c r="I17" i="22"/>
  <c r="I13" i="22"/>
  <c r="I12" i="22"/>
  <c r="I11" i="22"/>
  <c r="I10" i="22"/>
  <c r="I6" i="22"/>
  <c r="I5" i="22"/>
  <c r="I4" i="22"/>
  <c r="I3" i="22"/>
  <c r="I20" i="21"/>
  <c r="I19" i="21"/>
  <c r="I18" i="21"/>
  <c r="I17" i="21"/>
  <c r="I13" i="21"/>
  <c r="I12" i="21"/>
  <c r="I11" i="21"/>
  <c r="I10" i="21"/>
  <c r="I5" i="21"/>
  <c r="I3" i="21"/>
  <c r="I4" i="21"/>
  <c r="I6" i="21"/>
  <c r="I37" i="1" l="1"/>
  <c r="I38" i="1"/>
  <c r="I19" i="20" l="1"/>
  <c r="I18" i="20"/>
  <c r="I17" i="20"/>
  <c r="I16" i="20"/>
  <c r="I15" i="20"/>
  <c r="I14" i="20"/>
  <c r="I13" i="20"/>
  <c r="I9" i="20"/>
  <c r="I3" i="20"/>
  <c r="I8" i="20"/>
  <c r="I7" i="20"/>
  <c r="I6" i="20"/>
  <c r="I5" i="20"/>
  <c r="I4" i="20"/>
  <c r="I9" i="19" l="1"/>
  <c r="I8" i="19"/>
  <c r="I7" i="19"/>
  <c r="I6" i="19"/>
  <c r="I5" i="19"/>
  <c r="I4" i="19"/>
  <c r="I3" i="19"/>
  <c r="S3" i="3" l="1"/>
  <c r="I9" i="18"/>
  <c r="I8" i="18"/>
  <c r="I7" i="18"/>
  <c r="I6" i="18"/>
  <c r="I5" i="18"/>
  <c r="I4" i="18"/>
  <c r="I3" i="18"/>
  <c r="I29" i="11" l="1"/>
  <c r="I28" i="11"/>
  <c r="I27" i="11"/>
  <c r="I26" i="11"/>
  <c r="I25" i="11"/>
  <c r="I24" i="11"/>
  <c r="I23" i="11"/>
  <c r="I19" i="11"/>
  <c r="I18" i="11"/>
  <c r="I17" i="11"/>
  <c r="I16" i="11"/>
  <c r="I15" i="11"/>
  <c r="I14" i="11"/>
  <c r="I13" i="11"/>
  <c r="I19" i="13"/>
  <c r="I18" i="13"/>
  <c r="I17" i="13"/>
  <c r="I16" i="13"/>
  <c r="I15" i="13"/>
  <c r="I14" i="13"/>
  <c r="I13" i="13"/>
  <c r="I19" i="16" l="1"/>
  <c r="I18" i="16"/>
  <c r="I17" i="16"/>
  <c r="I16" i="16"/>
  <c r="I15" i="16"/>
  <c r="I14" i="16"/>
  <c r="I13" i="16"/>
  <c r="I9" i="16"/>
  <c r="I8" i="16"/>
  <c r="I7" i="16"/>
  <c r="I6" i="16"/>
  <c r="I5" i="16"/>
  <c r="I4" i="16"/>
  <c r="I3" i="16"/>
  <c r="G10" i="4" l="1"/>
  <c r="I29" i="14" l="1"/>
  <c r="I28" i="14"/>
  <c r="I27" i="14"/>
  <c r="I26" i="14"/>
  <c r="I25" i="14"/>
  <c r="I24" i="14"/>
  <c r="I23" i="14"/>
  <c r="I19" i="14"/>
  <c r="I18" i="14"/>
  <c r="I17" i="14"/>
  <c r="I16" i="14"/>
  <c r="I15" i="14"/>
  <c r="I14" i="14"/>
  <c r="I13" i="14"/>
  <c r="I9" i="14"/>
  <c r="I8" i="14"/>
  <c r="I7" i="14"/>
  <c r="I6" i="14"/>
  <c r="I5" i="14"/>
  <c r="I4" i="14"/>
  <c r="I3" i="14"/>
  <c r="I30" i="10" l="1"/>
  <c r="I29" i="10"/>
  <c r="I28" i="10"/>
  <c r="I27" i="10"/>
  <c r="I26" i="10"/>
  <c r="I25" i="10"/>
  <c r="I24" i="10"/>
  <c r="I9" i="13"/>
  <c r="I8" i="13"/>
  <c r="I7" i="13"/>
  <c r="I6" i="13"/>
  <c r="I5" i="13"/>
  <c r="I4" i="13"/>
  <c r="I3" i="13"/>
  <c r="I29" i="12" l="1"/>
  <c r="I28" i="12"/>
  <c r="I27" i="12"/>
  <c r="I26" i="12"/>
  <c r="I25" i="12"/>
  <c r="I24" i="12"/>
  <c r="I23" i="12"/>
  <c r="I19" i="12"/>
  <c r="I18" i="12"/>
  <c r="I17" i="12"/>
  <c r="I16" i="12"/>
  <c r="I15" i="12"/>
  <c r="I14" i="12"/>
  <c r="I13" i="12"/>
  <c r="I9" i="12"/>
  <c r="I8" i="12"/>
  <c r="I7" i="12"/>
  <c r="I6" i="12"/>
  <c r="I5" i="12"/>
  <c r="I4" i="12"/>
  <c r="I3" i="12"/>
  <c r="I9" i="11" l="1"/>
  <c r="I8" i="11"/>
  <c r="I7" i="11"/>
  <c r="I6" i="11"/>
  <c r="I5" i="11"/>
  <c r="I4" i="11"/>
  <c r="I3" i="11"/>
  <c r="I19" i="10" l="1"/>
  <c r="I18" i="10"/>
  <c r="I17" i="10"/>
  <c r="I16" i="10"/>
  <c r="I15" i="10"/>
  <c r="I14" i="10"/>
  <c r="I13" i="10"/>
  <c r="I3" i="10"/>
  <c r="I9" i="10"/>
  <c r="I8" i="10"/>
  <c r="I7" i="10"/>
  <c r="I6" i="10"/>
  <c r="I5" i="10"/>
  <c r="I4" i="10"/>
  <c r="I39" i="1"/>
  <c r="I32" i="1"/>
  <c r="I33" i="1"/>
  <c r="I5" i="9" l="1"/>
  <c r="I4" i="9"/>
  <c r="I9" i="9"/>
  <c r="I8" i="9"/>
  <c r="I7" i="9"/>
  <c r="I6" i="9"/>
  <c r="I3" i="9"/>
  <c r="I3" i="8" l="1"/>
  <c r="I7" i="8"/>
  <c r="I6" i="8"/>
  <c r="I5" i="8"/>
  <c r="I4" i="8"/>
  <c r="G8" i="4" l="1"/>
  <c r="I6" i="7" l="1"/>
  <c r="I5" i="7"/>
  <c r="I4" i="7"/>
  <c r="I3" i="7"/>
  <c r="I23" i="6" l="1"/>
  <c r="I22" i="6"/>
  <c r="I21" i="6"/>
  <c r="I20" i="6"/>
  <c r="I19" i="6"/>
  <c r="I18" i="6"/>
  <c r="I17" i="6"/>
  <c r="I16" i="6"/>
  <c r="I15" i="6"/>
  <c r="I11" i="6"/>
  <c r="I10" i="6"/>
  <c r="I9" i="6"/>
  <c r="I8" i="6"/>
  <c r="I7" i="6"/>
  <c r="I6" i="6"/>
  <c r="I5" i="6"/>
  <c r="I4" i="6"/>
  <c r="I3" i="6"/>
  <c r="N12" i="1" l="1"/>
  <c r="N11" i="1"/>
  <c r="G7" i="4" l="1"/>
  <c r="I23" i="5" l="1"/>
  <c r="I22" i="5"/>
  <c r="I21" i="5"/>
  <c r="I20" i="5"/>
  <c r="I19" i="5"/>
  <c r="I18" i="5"/>
  <c r="I17" i="5"/>
  <c r="I16" i="5"/>
  <c r="I15" i="5"/>
  <c r="I11" i="5"/>
  <c r="I10" i="5"/>
  <c r="I9" i="5"/>
  <c r="I8" i="5"/>
  <c r="I7" i="5"/>
  <c r="I6" i="5"/>
  <c r="I5" i="5"/>
  <c r="I4" i="5"/>
  <c r="I3" i="5"/>
  <c r="G9" i="4"/>
  <c r="G2" i="4"/>
  <c r="G12" i="4" l="1"/>
  <c r="I36" i="3"/>
  <c r="I35" i="3"/>
  <c r="I34" i="3"/>
  <c r="I33" i="3"/>
  <c r="I32" i="3"/>
  <c r="I31" i="3"/>
  <c r="I30" i="3"/>
  <c r="I29" i="3"/>
  <c r="I28" i="3"/>
  <c r="I8" i="3" l="1"/>
  <c r="I9" i="3"/>
  <c r="I10" i="3"/>
  <c r="I11" i="3"/>
  <c r="I19" i="3"/>
  <c r="I20" i="3"/>
  <c r="I21" i="3"/>
  <c r="I22" i="3"/>
  <c r="I23" i="3"/>
  <c r="I7" i="1"/>
  <c r="I8" i="1"/>
  <c r="I9" i="1"/>
  <c r="I10" i="1"/>
  <c r="I11" i="1"/>
  <c r="I19" i="1"/>
  <c r="I20" i="1"/>
  <c r="I21" i="1"/>
  <c r="I22" i="1"/>
  <c r="I23" i="1"/>
  <c r="I7" i="3"/>
  <c r="I18" i="3"/>
  <c r="I17" i="3"/>
  <c r="I16" i="3"/>
  <c r="I15" i="3"/>
  <c r="I6" i="3"/>
  <c r="I5" i="3"/>
  <c r="I4" i="3"/>
  <c r="I3" i="3"/>
  <c r="E7" i="2" l="1"/>
  <c r="G7" i="2" s="1"/>
  <c r="E6" i="2"/>
  <c r="G6" i="2" s="1"/>
  <c r="E3" i="2"/>
  <c r="H3" i="2" s="1"/>
  <c r="E2" i="2"/>
  <c r="H2" i="2" s="1"/>
  <c r="J2" i="2" l="1"/>
  <c r="J3" i="2"/>
  <c r="I15" i="1"/>
  <c r="I18" i="1"/>
  <c r="I6" i="1"/>
  <c r="I4" i="1"/>
  <c r="I3" i="1" l="1"/>
  <c r="I16" i="1"/>
  <c r="I17" i="1"/>
  <c r="I5" i="1"/>
</calcChain>
</file>

<file path=xl/sharedStrings.xml><?xml version="1.0" encoding="utf-8"?>
<sst xmlns="http://schemas.openxmlformats.org/spreadsheetml/2006/main" count="1197" uniqueCount="373">
  <si>
    <t>自身</t>
    <phoneticPr fontId="1"/>
  </si>
  <si>
    <t>冷静之靴</t>
    <phoneticPr fontId="1"/>
  </si>
  <si>
    <t>痛苦面具</t>
    <phoneticPr fontId="1"/>
  </si>
  <si>
    <r>
      <t>极寒</t>
    </r>
    <r>
      <rPr>
        <sz val="11"/>
        <color theme="1"/>
        <rFont val="Yu Gothic"/>
        <family val="3"/>
        <charset val="134"/>
        <scheme val="minor"/>
      </rPr>
      <t>风</t>
    </r>
    <r>
      <rPr>
        <sz val="11"/>
        <color theme="1"/>
        <rFont val="Yu Gothic"/>
        <family val="2"/>
        <scheme val="minor"/>
      </rPr>
      <t>暴</t>
    </r>
    <phoneticPr fontId="1"/>
  </si>
  <si>
    <t>博学者</t>
    <phoneticPr fontId="1"/>
  </si>
  <si>
    <t>虚无</t>
    <phoneticPr fontId="1"/>
  </si>
  <si>
    <t>综合</t>
    <phoneticPr fontId="1"/>
  </si>
  <si>
    <r>
      <t>冷</t>
    </r>
    <r>
      <rPr>
        <sz val="11"/>
        <color theme="1"/>
        <rFont val="Yu Gothic"/>
        <family val="3"/>
        <charset val="134"/>
        <scheme val="minor"/>
      </rPr>
      <t>缩</t>
    </r>
    <r>
      <rPr>
        <sz val="11"/>
        <color theme="1"/>
        <rFont val="Yu Gothic"/>
        <family val="2"/>
        <scheme val="minor"/>
      </rPr>
      <t>防御</t>
    </r>
    <phoneticPr fontId="1"/>
  </si>
  <si>
    <t>CD</t>
    <phoneticPr fontId="1"/>
  </si>
  <si>
    <t>法穿</t>
    <phoneticPr fontId="1"/>
  </si>
  <si>
    <t>法攻</t>
    <phoneticPr fontId="1"/>
  </si>
  <si>
    <t>秘法之靴</t>
    <phoneticPr fontId="1"/>
  </si>
  <si>
    <r>
      <t>法</t>
    </r>
    <r>
      <rPr>
        <sz val="11"/>
        <color theme="1"/>
        <rFont val="Yu Gothic"/>
        <family val="3"/>
        <charset val="129"/>
        <scheme val="minor"/>
      </rPr>
      <t>强</t>
    </r>
    <phoneticPr fontId="1"/>
  </si>
  <si>
    <t>物防</t>
    <phoneticPr fontId="1"/>
  </si>
  <si>
    <t>法防</t>
    <phoneticPr fontId="1"/>
  </si>
  <si>
    <t>移速</t>
    <phoneticPr fontId="1"/>
  </si>
  <si>
    <t>生命</t>
    <phoneticPr fontId="1"/>
  </si>
  <si>
    <t>攻速</t>
    <phoneticPr fontId="1"/>
  </si>
  <si>
    <t>吸血</t>
    <phoneticPr fontId="1"/>
  </si>
  <si>
    <t>回响</t>
    <phoneticPr fontId="1"/>
  </si>
  <si>
    <t>贤者之书</t>
    <phoneticPr fontId="1"/>
  </si>
  <si>
    <r>
      <t>法</t>
    </r>
    <r>
      <rPr>
        <sz val="11"/>
        <color theme="1"/>
        <rFont val="Yu Gothic"/>
        <family val="3"/>
        <charset val="129"/>
        <scheme val="minor"/>
      </rPr>
      <t>攻</t>
    </r>
    <r>
      <rPr>
        <sz val="11"/>
        <color theme="1"/>
        <rFont val="Yu Gothic"/>
        <family val="2"/>
        <scheme val="minor"/>
      </rPr>
      <t>法穿</t>
    </r>
    <r>
      <rPr>
        <sz val="11"/>
        <color theme="1"/>
        <rFont val="Yu Gothic"/>
        <family val="3"/>
        <charset val="134"/>
        <scheme val="minor"/>
      </rPr>
      <t/>
    </r>
    <phoneticPr fontId="1"/>
  </si>
  <si>
    <r>
      <t>小</t>
    </r>
    <r>
      <rPr>
        <sz val="11"/>
        <color theme="1"/>
        <rFont val="Yu Gothic"/>
        <family val="3"/>
        <charset val="134"/>
        <scheme val="minor"/>
      </rPr>
      <t>时</t>
    </r>
    <phoneticPr fontId="1"/>
  </si>
  <si>
    <t>关卡</t>
    <phoneticPr fontId="1"/>
  </si>
  <si>
    <t>单TIME</t>
    <phoneticPr fontId="1"/>
  </si>
  <si>
    <r>
      <t>总</t>
    </r>
    <r>
      <rPr>
        <sz val="11"/>
        <color theme="1"/>
        <rFont val="Yu Gothic"/>
        <family val="3"/>
        <charset val="128"/>
        <scheme val="minor"/>
      </rPr>
      <t>回合</t>
    </r>
    <phoneticPr fontId="1"/>
  </si>
  <si>
    <t>回合EX</t>
    <phoneticPr fontId="1"/>
  </si>
  <si>
    <r>
      <t>回合</t>
    </r>
    <r>
      <rPr>
        <sz val="11"/>
        <color theme="1"/>
        <rFont val="Yu Gothic"/>
        <family val="3"/>
        <charset val="128"/>
        <scheme val="minor"/>
      </rPr>
      <t>G</t>
    </r>
    <phoneticPr fontId="1"/>
  </si>
  <si>
    <r>
      <t>总</t>
    </r>
    <r>
      <rPr>
        <sz val="11"/>
        <color theme="1"/>
        <rFont val="Yu Gothic"/>
        <family val="3"/>
        <charset val="134"/>
        <scheme val="minor"/>
      </rPr>
      <t>EX</t>
    </r>
    <phoneticPr fontId="1"/>
  </si>
  <si>
    <r>
      <t>总</t>
    </r>
    <r>
      <rPr>
        <sz val="11"/>
        <color theme="1"/>
        <rFont val="Yu Gothic"/>
        <family val="3"/>
        <charset val="128"/>
        <scheme val="minor"/>
      </rPr>
      <t>G</t>
    </r>
    <phoneticPr fontId="1"/>
  </si>
  <si>
    <r>
      <t>回</t>
    </r>
    <r>
      <rPr>
        <sz val="11"/>
        <color theme="1"/>
        <rFont val="Yu Gothic"/>
        <family val="3"/>
        <charset val="134"/>
        <scheme val="minor"/>
      </rPr>
      <t>忆</t>
    </r>
    <phoneticPr fontId="1"/>
  </si>
  <si>
    <t>通天塔</t>
    <phoneticPr fontId="1"/>
  </si>
  <si>
    <t>经验</t>
    <phoneticPr fontId="1"/>
  </si>
  <si>
    <t>关卡</t>
    <phoneticPr fontId="1"/>
  </si>
  <si>
    <t>回合EXP</t>
    <phoneticPr fontId="1"/>
  </si>
  <si>
    <t>总回合</t>
    <phoneticPr fontId="1"/>
  </si>
  <si>
    <t>单TIME</t>
    <phoneticPr fontId="1"/>
  </si>
  <si>
    <r>
      <t>小</t>
    </r>
    <r>
      <rPr>
        <sz val="11"/>
        <color theme="1"/>
        <rFont val="Yu Gothic"/>
        <family val="3"/>
        <charset val="134"/>
        <scheme val="minor"/>
      </rPr>
      <t>时</t>
    </r>
    <phoneticPr fontId="1"/>
  </si>
  <si>
    <t>通天塔</t>
  </si>
  <si>
    <t>Ⅰ</t>
    <phoneticPr fontId="1"/>
  </si>
  <si>
    <t>Ⅱ</t>
    <phoneticPr fontId="1"/>
  </si>
  <si>
    <t>Ⅲ</t>
    <phoneticPr fontId="1"/>
  </si>
  <si>
    <t>Ⅳ</t>
    <phoneticPr fontId="1"/>
  </si>
  <si>
    <t>Ⅴ</t>
    <phoneticPr fontId="1"/>
  </si>
  <si>
    <t>名称</t>
    <phoneticPr fontId="1"/>
  </si>
  <si>
    <t>职业</t>
    <phoneticPr fontId="1"/>
  </si>
  <si>
    <t>皮肤</t>
    <phoneticPr fontId="1"/>
  </si>
  <si>
    <t>庄周</t>
    <phoneticPr fontId="1"/>
  </si>
  <si>
    <r>
      <t>辅</t>
    </r>
    <r>
      <rPr>
        <sz val="11"/>
        <color theme="1"/>
        <rFont val="Yu Gothic"/>
        <family val="3"/>
        <charset val="134"/>
        <scheme val="minor"/>
      </rPr>
      <t>助</t>
    </r>
    <phoneticPr fontId="1"/>
  </si>
  <si>
    <t>周瑜</t>
    <phoneticPr fontId="1"/>
  </si>
  <si>
    <t>法师</t>
    <phoneticPr fontId="1"/>
  </si>
  <si>
    <t>妲己</t>
    <phoneticPr fontId="1"/>
  </si>
  <si>
    <t>后裔</t>
    <phoneticPr fontId="1"/>
  </si>
  <si>
    <t>射手</t>
    <phoneticPr fontId="1"/>
  </si>
  <si>
    <r>
      <t>甄</t>
    </r>
    <r>
      <rPr>
        <sz val="11"/>
        <color theme="1"/>
        <rFont val="Yu Gothic"/>
        <family val="3"/>
        <charset val="129"/>
        <scheme val="minor"/>
      </rPr>
      <t>姬</t>
    </r>
    <phoneticPr fontId="1"/>
  </si>
  <si>
    <r>
      <t>鲁</t>
    </r>
    <r>
      <rPr>
        <sz val="11"/>
        <color theme="1"/>
        <rFont val="Yu Gothic"/>
        <family val="3"/>
        <charset val="128"/>
        <scheme val="minor"/>
      </rPr>
      <t>班</t>
    </r>
    <phoneticPr fontId="1"/>
  </si>
  <si>
    <t>狄仁杰</t>
    <phoneticPr fontId="1"/>
  </si>
  <si>
    <t>亚瑟</t>
    <phoneticPr fontId="1"/>
  </si>
  <si>
    <r>
      <t>战</t>
    </r>
    <r>
      <rPr>
        <sz val="11"/>
        <color theme="1"/>
        <rFont val="Yu Gothic"/>
        <family val="3"/>
        <charset val="128"/>
        <scheme val="minor"/>
      </rPr>
      <t>士</t>
    </r>
    <phoneticPr fontId="1"/>
  </si>
  <si>
    <r>
      <t>赵</t>
    </r>
    <r>
      <rPr>
        <sz val="11"/>
        <color theme="1"/>
        <rFont val="Yu Gothic"/>
        <family val="3"/>
        <charset val="128"/>
        <scheme val="minor"/>
      </rPr>
      <t>云</t>
    </r>
    <phoneticPr fontId="1"/>
  </si>
  <si>
    <r>
      <t>孙</t>
    </r>
    <r>
      <rPr>
        <sz val="11"/>
        <color theme="1"/>
        <rFont val="Yu Gothic"/>
        <family val="3"/>
        <charset val="128"/>
        <scheme val="minor"/>
      </rPr>
      <t>尚香</t>
    </r>
    <phoneticPr fontId="1"/>
  </si>
  <si>
    <t>刘禅</t>
    <phoneticPr fontId="1"/>
  </si>
  <si>
    <t>坦克</t>
    <phoneticPr fontId="1"/>
  </si>
  <si>
    <t>貂蝉</t>
    <phoneticPr fontId="1"/>
  </si>
  <si>
    <t>小乔</t>
    <phoneticPr fontId="1"/>
  </si>
  <si>
    <t>女娲</t>
    <phoneticPr fontId="1"/>
  </si>
  <si>
    <t>试用</t>
    <phoneticPr fontId="1"/>
  </si>
  <si>
    <t>曹操</t>
    <phoneticPr fontId="1"/>
  </si>
  <si>
    <t>战士</t>
    <phoneticPr fontId="1"/>
  </si>
  <si>
    <t>李元芳</t>
    <phoneticPr fontId="1"/>
  </si>
  <si>
    <t>达摩</t>
    <phoneticPr fontId="1"/>
  </si>
  <si>
    <t>刘邦</t>
    <phoneticPr fontId="1"/>
  </si>
  <si>
    <t>东皇太一</t>
    <phoneticPr fontId="1"/>
  </si>
  <si>
    <t>法坦</t>
    <phoneticPr fontId="1"/>
  </si>
  <si>
    <t>兰陵王</t>
    <phoneticPr fontId="1"/>
  </si>
  <si>
    <t>刺客</t>
    <phoneticPr fontId="1"/>
  </si>
  <si>
    <t>阿轲</t>
    <phoneticPr fontId="1"/>
  </si>
  <si>
    <r>
      <t>试</t>
    </r>
    <r>
      <rPr>
        <sz val="11"/>
        <color theme="1"/>
        <rFont val="Yu Gothic"/>
        <family val="3"/>
        <charset val="128"/>
        <scheme val="minor"/>
      </rPr>
      <t>用</t>
    </r>
    <phoneticPr fontId="1"/>
  </si>
  <si>
    <t>刘备</t>
    <phoneticPr fontId="1"/>
  </si>
  <si>
    <t>孙膑</t>
    <phoneticPr fontId="1"/>
  </si>
  <si>
    <t>辅助</t>
    <phoneticPr fontId="1"/>
  </si>
  <si>
    <t>姜子牙</t>
    <phoneticPr fontId="1"/>
  </si>
  <si>
    <r>
      <t>项</t>
    </r>
    <r>
      <rPr>
        <sz val="11"/>
        <color theme="1"/>
        <rFont val="Yu Gothic"/>
        <family val="3"/>
        <charset val="128"/>
        <scheme val="minor"/>
      </rPr>
      <t>羽</t>
    </r>
    <phoneticPr fontId="1"/>
  </si>
  <si>
    <t>哪吒</t>
    <phoneticPr fontId="1"/>
  </si>
  <si>
    <t>安琪拉</t>
    <phoneticPr fontId="1"/>
  </si>
  <si>
    <t>白起</t>
    <phoneticPr fontId="1"/>
  </si>
  <si>
    <t>老夫子</t>
    <phoneticPr fontId="1"/>
  </si>
  <si>
    <t>程咬金</t>
    <phoneticPr fontId="1"/>
  </si>
  <si>
    <r>
      <t>极寒</t>
    </r>
    <r>
      <rPr>
        <sz val="11"/>
        <color theme="1"/>
        <rFont val="Yu Gothic"/>
        <family val="3"/>
        <charset val="134"/>
        <scheme val="minor"/>
      </rPr>
      <t>风暴</t>
    </r>
    <phoneticPr fontId="1"/>
  </si>
  <si>
    <t>CD</t>
    <phoneticPr fontId="1"/>
  </si>
  <si>
    <t>穿透</t>
    <phoneticPr fontId="1"/>
  </si>
  <si>
    <t>生命</t>
    <phoneticPr fontId="1"/>
  </si>
  <si>
    <t>物防</t>
    <phoneticPr fontId="1"/>
  </si>
  <si>
    <t>法防</t>
    <phoneticPr fontId="1"/>
  </si>
  <si>
    <r>
      <t>噬神之</t>
    </r>
    <r>
      <rPr>
        <sz val="11"/>
        <color theme="1"/>
        <rFont val="Yu Gothic"/>
        <family val="3"/>
        <charset val="134"/>
        <scheme val="minor"/>
      </rPr>
      <t>书</t>
    </r>
    <phoneticPr fontId="1"/>
  </si>
  <si>
    <r>
      <t>圣杯回</t>
    </r>
    <r>
      <rPr>
        <sz val="11"/>
        <color theme="1"/>
        <rFont val="Yu Gothic"/>
        <family val="3"/>
        <charset val="134"/>
        <scheme val="minor"/>
      </rPr>
      <t>蓝</t>
    </r>
    <phoneticPr fontId="1"/>
  </si>
  <si>
    <t>圣杯</t>
    <phoneticPr fontId="1"/>
  </si>
  <si>
    <r>
      <t>法</t>
    </r>
    <r>
      <rPr>
        <sz val="11"/>
        <color theme="1"/>
        <rFont val="Yu Gothic"/>
        <family val="3"/>
        <charset val="129"/>
        <scheme val="minor"/>
      </rPr>
      <t>攻</t>
    </r>
    <r>
      <rPr>
        <sz val="11"/>
        <color theme="1"/>
        <rFont val="Yu Gothic"/>
        <family val="2"/>
        <scheme val="minor"/>
      </rPr>
      <t>半肉</t>
    </r>
    <phoneticPr fontId="1"/>
  </si>
  <si>
    <t>时之预言</t>
    <phoneticPr fontId="1"/>
  </si>
  <si>
    <r>
      <t>近</t>
    </r>
    <r>
      <rPr>
        <sz val="11"/>
        <color theme="1"/>
        <rFont val="Yu Gothic"/>
        <family val="3"/>
        <charset val="134"/>
        <scheme val="minor"/>
      </rPr>
      <t>卫荣耀</t>
    </r>
    <phoneticPr fontId="1"/>
  </si>
  <si>
    <r>
      <t>不死</t>
    </r>
    <r>
      <rPr>
        <sz val="11"/>
        <color theme="1"/>
        <rFont val="Yu Gothic"/>
        <family val="3"/>
        <charset val="134"/>
        <scheme val="minor"/>
      </rPr>
      <t>鸟</t>
    </r>
    <phoneticPr fontId="1"/>
  </si>
  <si>
    <t>碎片</t>
    <phoneticPr fontId="1"/>
  </si>
  <si>
    <t>全肉防御</t>
    <phoneticPr fontId="1"/>
  </si>
  <si>
    <t>抵抗之靴</t>
    <phoneticPr fontId="1"/>
  </si>
  <si>
    <t>极寒风暴</t>
    <phoneticPr fontId="1"/>
  </si>
  <si>
    <t>破碎圣杯</t>
    <phoneticPr fontId="1"/>
  </si>
  <si>
    <r>
      <t>不死</t>
    </r>
    <r>
      <rPr>
        <sz val="11"/>
        <color theme="1"/>
        <rFont val="Yu Gothic"/>
        <family val="3"/>
        <charset val="134"/>
        <scheme val="minor"/>
      </rPr>
      <t>鸟之眼</t>
    </r>
    <phoneticPr fontId="1"/>
  </si>
  <si>
    <t>贤者庇护</t>
    <phoneticPr fontId="1"/>
  </si>
  <si>
    <t>冰霜法杖</t>
    <phoneticPr fontId="1"/>
  </si>
  <si>
    <t>减控防御</t>
    <phoneticPr fontId="1"/>
  </si>
  <si>
    <t>抵抗之靴</t>
    <phoneticPr fontId="1"/>
  </si>
  <si>
    <r>
      <t>极寒</t>
    </r>
    <r>
      <rPr>
        <sz val="11"/>
        <color theme="1"/>
        <rFont val="Yu Gothic"/>
        <family val="3"/>
        <charset val="134"/>
        <scheme val="minor"/>
      </rPr>
      <t>风暴</t>
    </r>
    <phoneticPr fontId="1"/>
  </si>
  <si>
    <t>日常(週)</t>
    <rPh sb="3" eb="4">
      <t>シュウ</t>
    </rPh>
    <phoneticPr fontId="1"/>
  </si>
  <si>
    <t>微信</t>
    <phoneticPr fontId="1"/>
  </si>
  <si>
    <t>签到</t>
    <phoneticPr fontId="1"/>
  </si>
  <si>
    <t>心悦</t>
    <phoneticPr fontId="1"/>
  </si>
  <si>
    <t>其他</t>
    <phoneticPr fontId="1"/>
  </si>
  <si>
    <t>天数</t>
    <rPh sb="0" eb="1">
      <t>テン</t>
    </rPh>
    <rPh sb="1" eb="2">
      <t>スウ</t>
    </rPh>
    <phoneticPr fontId="1"/>
  </si>
  <si>
    <r>
      <t>合</t>
    </r>
    <r>
      <rPr>
        <sz val="11"/>
        <color theme="1"/>
        <rFont val="Yu Gothic"/>
        <family val="3"/>
        <charset val="134"/>
        <scheme val="minor"/>
      </rPr>
      <t>计</t>
    </r>
    <phoneticPr fontId="1"/>
  </si>
  <si>
    <t>噬神之书</t>
    <phoneticPr fontId="1"/>
  </si>
  <si>
    <t>末世</t>
    <phoneticPr fontId="1"/>
  </si>
  <si>
    <r>
      <t>无尽</t>
    </r>
    <r>
      <rPr>
        <sz val="11"/>
        <color theme="1"/>
        <rFont val="Yu Gothic"/>
        <family val="3"/>
        <charset val="134"/>
        <scheme val="minor"/>
      </rPr>
      <t>战刀</t>
    </r>
    <phoneticPr fontId="1"/>
  </si>
  <si>
    <t>泣血之刃</t>
    <phoneticPr fontId="1"/>
  </si>
  <si>
    <t>破甲弓</t>
    <phoneticPr fontId="1"/>
  </si>
  <si>
    <r>
      <t>攻</t>
    </r>
    <r>
      <rPr>
        <sz val="11"/>
        <color theme="1"/>
        <rFont val="Yu Gothic"/>
        <family val="3"/>
        <charset val="134"/>
        <scheme val="minor"/>
      </rPr>
      <t>击</t>
    </r>
    <phoneticPr fontId="1"/>
  </si>
  <si>
    <t>纯净苍穹</t>
    <phoneticPr fontId="1"/>
  </si>
  <si>
    <r>
      <t>反</t>
    </r>
    <r>
      <rPr>
        <sz val="11"/>
        <color theme="1"/>
        <rFont val="Yu Gothic"/>
        <family val="3"/>
        <charset val="134"/>
        <scheme val="minor"/>
      </rPr>
      <t>伤刺甲</t>
    </r>
    <phoneticPr fontId="1"/>
  </si>
  <si>
    <t>露娜</t>
    <phoneticPr fontId="1"/>
  </si>
  <si>
    <t>廉颇</t>
    <phoneticPr fontId="1"/>
  </si>
  <si>
    <t>噬神</t>
    <phoneticPr fontId="1"/>
  </si>
  <si>
    <t>冰杖</t>
    <phoneticPr fontId="1"/>
  </si>
  <si>
    <t>红莲斗篷</t>
    <phoneticPr fontId="1"/>
  </si>
  <si>
    <t>血书</t>
    <phoneticPr fontId="1"/>
  </si>
  <si>
    <t>闪电匕首</t>
    <phoneticPr fontId="1"/>
  </si>
  <si>
    <t>噬神</t>
    <phoneticPr fontId="1"/>
  </si>
  <si>
    <t>影忍</t>
    <phoneticPr fontId="1"/>
  </si>
  <si>
    <t>冰杖</t>
    <phoneticPr fontId="1"/>
  </si>
  <si>
    <t>末世</t>
    <phoneticPr fontId="1"/>
  </si>
  <si>
    <t>极寒</t>
    <phoneticPr fontId="1"/>
  </si>
  <si>
    <t>主坦</t>
    <phoneticPr fontId="1"/>
  </si>
  <si>
    <r>
      <t>极寒</t>
    </r>
    <r>
      <rPr>
        <sz val="11"/>
        <color theme="1"/>
        <rFont val="Yu Gothic"/>
        <family val="3"/>
        <charset val="134"/>
        <scheme val="minor"/>
      </rPr>
      <t>风</t>
    </r>
    <r>
      <rPr>
        <sz val="11"/>
        <color theme="1"/>
        <rFont val="Yu Gothic"/>
        <family val="2"/>
        <scheme val="minor"/>
      </rPr>
      <t>暴</t>
    </r>
    <phoneticPr fontId="1"/>
  </si>
  <si>
    <t>帽子</t>
    <phoneticPr fontId="1"/>
  </si>
  <si>
    <t>花木兰</t>
    <phoneticPr fontId="1"/>
  </si>
  <si>
    <t>刺客</t>
    <phoneticPr fontId="1"/>
  </si>
  <si>
    <t>不死鸟
魔女斗篷</t>
    <phoneticPr fontId="1"/>
  </si>
  <si>
    <t>不祥征兆</t>
    <phoneticPr fontId="1"/>
  </si>
  <si>
    <t>痛苦面具</t>
    <phoneticPr fontId="1"/>
  </si>
  <si>
    <t>冷静之靴</t>
    <phoneticPr fontId="1"/>
  </si>
  <si>
    <t>红莲</t>
    <phoneticPr fontId="1"/>
  </si>
  <si>
    <r>
      <t>反</t>
    </r>
    <r>
      <rPr>
        <sz val="11"/>
        <color theme="1"/>
        <rFont val="Yu Gothic"/>
        <family val="3"/>
        <charset val="134"/>
        <scheme val="minor"/>
      </rPr>
      <t>伤</t>
    </r>
    <phoneticPr fontId="1"/>
  </si>
  <si>
    <t>霸者</t>
    <phoneticPr fontId="1"/>
  </si>
  <si>
    <t>不祥</t>
    <phoneticPr fontId="1"/>
  </si>
  <si>
    <t>不死</t>
    <phoneticPr fontId="1"/>
  </si>
  <si>
    <r>
      <t>极限冷</t>
    </r>
    <r>
      <rPr>
        <sz val="11"/>
        <color theme="1"/>
        <rFont val="Yu Gothic"/>
        <family val="3"/>
        <charset val="134"/>
        <scheme val="minor"/>
      </rPr>
      <t>缩</t>
    </r>
    <phoneticPr fontId="1"/>
  </si>
  <si>
    <t>法攻</t>
    <phoneticPr fontId="1"/>
  </si>
  <si>
    <r>
      <t>冷</t>
    </r>
    <r>
      <rPr>
        <sz val="11"/>
        <color theme="1"/>
        <rFont val="Yu Gothic"/>
        <family val="3"/>
        <charset val="134"/>
        <scheme val="minor"/>
      </rPr>
      <t>缩</t>
    </r>
    <phoneticPr fontId="1"/>
  </si>
  <si>
    <r>
      <t>全法</t>
    </r>
    <r>
      <rPr>
        <sz val="11"/>
        <color theme="1"/>
        <rFont val="Yu Gothic"/>
        <family val="3"/>
        <charset val="129"/>
        <scheme val="minor"/>
      </rPr>
      <t>强</t>
    </r>
    <phoneticPr fontId="1"/>
  </si>
  <si>
    <t>冰痕</t>
    <phoneticPr fontId="1"/>
  </si>
  <si>
    <t>暗影</t>
    <phoneticPr fontId="1"/>
  </si>
  <si>
    <t>破军</t>
    <phoneticPr fontId="1"/>
  </si>
  <si>
    <t>破甲</t>
    <phoneticPr fontId="1"/>
  </si>
  <si>
    <t>冷静</t>
    <phoneticPr fontId="1"/>
  </si>
  <si>
    <t>不死</t>
    <phoneticPr fontId="1"/>
  </si>
  <si>
    <t>抵抗</t>
    <phoneticPr fontId="1"/>
  </si>
  <si>
    <t>攻防均衡</t>
    <phoneticPr fontId="1"/>
  </si>
  <si>
    <t>王昭君</t>
    <phoneticPr fontId="1"/>
  </si>
  <si>
    <t>红莲</t>
    <phoneticPr fontId="1"/>
  </si>
  <si>
    <t>魔女</t>
    <phoneticPr fontId="1"/>
  </si>
  <si>
    <t>禁卫</t>
    <phoneticPr fontId="1"/>
  </si>
  <si>
    <t>霸者</t>
    <phoneticPr fontId="1"/>
  </si>
  <si>
    <t>坦克</t>
    <phoneticPr fontId="1"/>
  </si>
  <si>
    <t>黄忠</t>
    <phoneticPr fontId="1"/>
  </si>
  <si>
    <t>抵抗之靴</t>
    <phoneticPr fontId="1"/>
  </si>
  <si>
    <t>红莲斗篷</t>
    <phoneticPr fontId="1"/>
  </si>
  <si>
    <r>
      <t>反</t>
    </r>
    <r>
      <rPr>
        <sz val="11"/>
        <color theme="1"/>
        <rFont val="Yu Gothic"/>
        <family val="3"/>
        <charset val="134"/>
        <scheme val="minor"/>
      </rPr>
      <t>伤</t>
    </r>
    <r>
      <rPr>
        <sz val="11"/>
        <color theme="1"/>
        <rFont val="Yu Gothic"/>
        <family val="3"/>
        <charset val="134"/>
        <scheme val="minor"/>
      </rPr>
      <t>刺甲</t>
    </r>
    <phoneticPr fontId="1"/>
  </si>
  <si>
    <t>末世</t>
    <phoneticPr fontId="1"/>
  </si>
  <si>
    <t>无尽</t>
    <phoneticPr fontId="1"/>
  </si>
  <si>
    <t>影刃</t>
    <phoneticPr fontId="1"/>
  </si>
  <si>
    <t>泣血</t>
    <phoneticPr fontId="1"/>
  </si>
  <si>
    <t>制裁/破魔</t>
    <phoneticPr fontId="1"/>
  </si>
  <si>
    <t>打野</t>
    <phoneticPr fontId="1"/>
  </si>
  <si>
    <t>巡守</t>
    <phoneticPr fontId="1"/>
  </si>
  <si>
    <r>
      <t>攻</t>
    </r>
    <r>
      <rPr>
        <sz val="11"/>
        <color theme="1"/>
        <rFont val="Yu Gothic"/>
        <family val="3"/>
        <charset val="134"/>
        <scheme val="minor"/>
      </rPr>
      <t>击</t>
    </r>
    <phoneticPr fontId="1"/>
  </si>
  <si>
    <t>抵抗/影忍</t>
    <phoneticPr fontId="1"/>
  </si>
  <si>
    <t>反甲</t>
    <phoneticPr fontId="1"/>
  </si>
  <si>
    <t>纯坦</t>
    <phoneticPr fontId="1"/>
  </si>
  <si>
    <t>反甲</t>
    <phoneticPr fontId="1"/>
  </si>
  <si>
    <t>魔女/不死</t>
    <phoneticPr fontId="1"/>
  </si>
  <si>
    <t>鬼谷子</t>
    <phoneticPr fontId="1"/>
  </si>
  <si>
    <t>辅助</t>
    <phoneticPr fontId="1"/>
  </si>
  <si>
    <t>雅典娜</t>
    <phoneticPr fontId="1"/>
  </si>
  <si>
    <t>战士</t>
    <phoneticPr fontId="1"/>
  </si>
  <si>
    <t>百里玄策</t>
    <phoneticPr fontId="1"/>
  </si>
  <si>
    <t>大乔</t>
    <phoneticPr fontId="1"/>
  </si>
  <si>
    <t>攻击</t>
    <phoneticPr fontId="1"/>
  </si>
  <si>
    <t>回响</t>
    <phoneticPr fontId="1"/>
  </si>
  <si>
    <r>
      <t>梦</t>
    </r>
    <r>
      <rPr>
        <sz val="11"/>
        <rFont val="Yu Gothic"/>
        <family val="3"/>
        <charset val="134"/>
        <scheme val="minor"/>
      </rPr>
      <t>魇/贤者书</t>
    </r>
    <phoneticPr fontId="1"/>
  </si>
  <si>
    <t>战队</t>
    <phoneticPr fontId="1"/>
  </si>
  <si>
    <t>王者人生</t>
    <phoneticPr fontId="1"/>
  </si>
  <si>
    <t>道场</t>
    <phoneticPr fontId="1"/>
  </si>
  <si>
    <t>日常</t>
    <phoneticPr fontId="1"/>
  </si>
  <si>
    <t>战队商店</t>
    <phoneticPr fontId="1"/>
  </si>
  <si>
    <r>
      <t>远</t>
    </r>
    <r>
      <rPr>
        <sz val="11"/>
        <color theme="1"/>
        <rFont val="Yu Gothic"/>
        <family val="3"/>
        <charset val="134"/>
        <scheme val="minor"/>
      </rPr>
      <t>征</t>
    </r>
    <phoneticPr fontId="1"/>
  </si>
  <si>
    <r>
      <t>远</t>
    </r>
    <r>
      <rPr>
        <sz val="11"/>
        <color theme="1"/>
        <rFont val="Yu Gothic"/>
        <family val="3"/>
        <charset val="128"/>
        <scheme val="minor"/>
      </rPr>
      <t>征</t>
    </r>
    <phoneticPr fontId="1"/>
  </si>
  <si>
    <r>
      <t>游</t>
    </r>
    <r>
      <rPr>
        <sz val="11"/>
        <color theme="1"/>
        <rFont val="Yu Gothic"/>
        <family val="3"/>
        <charset val="134"/>
        <scheme val="minor"/>
      </rPr>
      <t>戏</t>
    </r>
    <r>
      <rPr>
        <sz val="11"/>
        <color theme="1"/>
        <rFont val="Yu Gothic"/>
        <family val="2"/>
        <scheme val="minor"/>
      </rPr>
      <t>内</t>
    </r>
    <phoneticPr fontId="1"/>
  </si>
  <si>
    <r>
      <t>签</t>
    </r>
    <r>
      <rPr>
        <sz val="11"/>
        <color theme="1"/>
        <rFont val="Yu Gothic"/>
        <family val="3"/>
        <charset val="134"/>
        <scheme val="minor"/>
      </rPr>
      <t>到</t>
    </r>
    <phoneticPr fontId="1"/>
  </si>
  <si>
    <t>心悦</t>
    <phoneticPr fontId="1"/>
  </si>
  <si>
    <t>APP</t>
    <phoneticPr fontId="1"/>
  </si>
  <si>
    <t>微信礼包</t>
    <phoneticPr fontId="1"/>
  </si>
  <si>
    <r>
      <t>订阅</t>
    </r>
    <r>
      <rPr>
        <sz val="11"/>
        <color theme="1"/>
        <rFont val="Yu Gothic"/>
        <family val="3"/>
        <charset val="134"/>
        <scheme val="minor"/>
      </rPr>
      <t>号</t>
    </r>
    <phoneticPr fontId="1"/>
  </si>
  <si>
    <r>
      <t>订阅</t>
    </r>
    <r>
      <rPr>
        <sz val="11"/>
        <color theme="1"/>
        <rFont val="Yu Gothic"/>
        <family val="3"/>
        <charset val="128"/>
        <scheme val="minor"/>
      </rPr>
      <t>号</t>
    </r>
    <phoneticPr fontId="1"/>
  </si>
  <si>
    <r>
      <t>心悦俱乐</t>
    </r>
    <r>
      <rPr>
        <sz val="11"/>
        <color theme="1"/>
        <rFont val="Yu Gothic"/>
        <family val="3"/>
        <charset val="128"/>
        <scheme val="minor"/>
      </rPr>
      <t>部</t>
    </r>
    <phoneticPr fontId="1"/>
  </si>
  <si>
    <r>
      <t>其他活</t>
    </r>
    <r>
      <rPr>
        <sz val="11"/>
        <color theme="1"/>
        <rFont val="Yu Gothic"/>
        <family val="3"/>
        <charset val="134"/>
        <scheme val="minor"/>
      </rPr>
      <t>动</t>
    </r>
    <phoneticPr fontId="1"/>
  </si>
  <si>
    <t>腾讯视频</t>
    <phoneticPr fontId="1"/>
  </si>
  <si>
    <r>
      <t>合</t>
    </r>
    <r>
      <rPr>
        <sz val="11"/>
        <color theme="1"/>
        <rFont val="Yu Gothic"/>
        <family val="3"/>
        <charset val="134"/>
        <scheme val="minor"/>
      </rPr>
      <t>计</t>
    </r>
    <phoneticPr fontId="1"/>
  </si>
  <si>
    <r>
      <t>法</t>
    </r>
    <r>
      <rPr>
        <sz val="11"/>
        <color theme="1"/>
        <rFont val="Yu Gothic"/>
        <family val="3"/>
        <charset val="134"/>
        <scheme val="minor"/>
      </rPr>
      <t>术</t>
    </r>
    <phoneticPr fontId="1"/>
  </si>
  <si>
    <t>轮回</t>
    <phoneticPr fontId="1"/>
  </si>
  <si>
    <r>
      <t>调</t>
    </r>
    <r>
      <rPr>
        <sz val="11"/>
        <color theme="1"/>
        <rFont val="Yu Gothic"/>
        <family val="3"/>
        <charset val="128"/>
        <scheme val="minor"/>
      </rPr>
      <t>和</t>
    </r>
    <phoneticPr fontId="1"/>
  </si>
  <si>
    <t>献祭</t>
    <phoneticPr fontId="1"/>
  </si>
  <si>
    <r>
      <t>怜</t>
    </r>
    <r>
      <rPr>
        <sz val="11"/>
        <color theme="1"/>
        <rFont val="Yu Gothic"/>
        <family val="3"/>
        <charset val="134"/>
        <scheme val="minor"/>
      </rPr>
      <t>悯</t>
    </r>
    <phoneticPr fontId="1"/>
  </si>
  <si>
    <r>
      <t>梦</t>
    </r>
    <r>
      <rPr>
        <sz val="11"/>
        <color theme="1"/>
        <rFont val="Yu Gothic"/>
        <family val="3"/>
        <charset val="134"/>
        <scheme val="minor"/>
      </rPr>
      <t>魇</t>
    </r>
    <phoneticPr fontId="1"/>
  </si>
  <si>
    <r>
      <t>贪</t>
    </r>
    <r>
      <rPr>
        <sz val="11"/>
        <color theme="1"/>
        <rFont val="Yu Gothic"/>
        <family val="3"/>
        <charset val="128"/>
        <scheme val="minor"/>
      </rPr>
      <t>婪</t>
    </r>
    <phoneticPr fontId="1"/>
  </si>
  <si>
    <t>宿命</t>
    <phoneticPr fontId="1"/>
  </si>
  <si>
    <t>圣人</t>
    <phoneticPr fontId="1"/>
  </si>
  <si>
    <t>百穿</t>
    <phoneticPr fontId="1"/>
  </si>
  <si>
    <r>
      <t>狩</t>
    </r>
    <r>
      <rPr>
        <sz val="11"/>
        <color theme="1"/>
        <rFont val="Yu Gothic"/>
        <family val="3"/>
        <charset val="134"/>
        <scheme val="minor"/>
      </rPr>
      <t>猎</t>
    </r>
    <phoneticPr fontId="1"/>
  </si>
  <si>
    <t>鹰眼</t>
    <phoneticPr fontId="1"/>
  </si>
  <si>
    <r>
      <t>异</t>
    </r>
    <r>
      <rPr>
        <sz val="11"/>
        <color theme="1"/>
        <rFont val="Yu Gothic"/>
        <family val="3"/>
        <charset val="134"/>
        <scheme val="minor"/>
      </rPr>
      <t>变</t>
    </r>
    <phoneticPr fontId="1"/>
  </si>
  <si>
    <t>传承</t>
    <phoneticPr fontId="1"/>
  </si>
  <si>
    <t>心眼</t>
    <phoneticPr fontId="1"/>
  </si>
  <si>
    <t>苏烈</t>
    <phoneticPr fontId="1"/>
  </si>
  <si>
    <r>
      <t>诸</t>
    </r>
    <r>
      <rPr>
        <sz val="11"/>
        <color theme="1"/>
        <rFont val="Yu Gothic"/>
        <family val="3"/>
        <charset val="128"/>
        <scheme val="minor"/>
      </rPr>
      <t>葛亮</t>
    </r>
    <phoneticPr fontId="1"/>
  </si>
  <si>
    <t>暗影</t>
    <phoneticPr fontId="1"/>
  </si>
  <si>
    <t>入手</t>
    <phoneticPr fontId="1"/>
  </si>
  <si>
    <t>减CD</t>
    <phoneticPr fontId="1"/>
  </si>
  <si>
    <t>魔女</t>
    <phoneticPr fontId="1"/>
  </si>
  <si>
    <t>纯坦</t>
    <phoneticPr fontId="1"/>
  </si>
  <si>
    <t>极寒</t>
    <phoneticPr fontId="1"/>
  </si>
  <si>
    <t>不祥</t>
    <phoneticPr fontId="1"/>
  </si>
  <si>
    <t>辅助</t>
    <phoneticPr fontId="1"/>
  </si>
  <si>
    <t>救赎</t>
    <phoneticPr fontId="1"/>
  </si>
  <si>
    <t>魔女</t>
    <phoneticPr fontId="1"/>
  </si>
  <si>
    <t>炸弹</t>
    <phoneticPr fontId="1"/>
  </si>
  <si>
    <t>痛苦</t>
    <phoneticPr fontId="1"/>
  </si>
  <si>
    <t>回响</t>
    <phoneticPr fontId="1"/>
  </si>
  <si>
    <t>近卫</t>
    <phoneticPr fontId="1"/>
  </si>
  <si>
    <t>破甲</t>
    <phoneticPr fontId="1"/>
  </si>
  <si>
    <t>破军</t>
    <phoneticPr fontId="1"/>
  </si>
  <si>
    <t>不死</t>
    <phoneticPr fontId="1"/>
  </si>
  <si>
    <t>暴烈</t>
    <phoneticPr fontId="1"/>
  </si>
  <si>
    <t>太乙真人</t>
    <phoneticPr fontId="1"/>
  </si>
  <si>
    <t>奖</t>
    <phoneticPr fontId="1"/>
  </si>
  <si>
    <t>送</t>
    <phoneticPr fontId="1"/>
  </si>
  <si>
    <t>买</t>
    <phoneticPr fontId="1"/>
  </si>
  <si>
    <t>买</t>
    <phoneticPr fontId="1"/>
  </si>
  <si>
    <t>奖</t>
    <phoneticPr fontId="1"/>
  </si>
  <si>
    <t>奖</t>
    <phoneticPr fontId="1"/>
  </si>
  <si>
    <t>奖</t>
    <phoneticPr fontId="1"/>
  </si>
  <si>
    <r>
      <rPr>
        <sz val="11"/>
        <color rgb="FFFF0000"/>
        <rFont val="Yu Gothic"/>
        <family val="3"/>
        <charset val="134"/>
        <scheme val="minor"/>
      </rPr>
      <t>奖</t>
    </r>
    <phoneticPr fontId="1"/>
  </si>
  <si>
    <r>
      <t>宫</t>
    </r>
    <r>
      <rPr>
        <sz val="11"/>
        <color theme="1"/>
        <rFont val="Yu Gothic"/>
        <family val="3"/>
        <charset val="134"/>
        <scheme val="minor"/>
      </rPr>
      <t>本</t>
    </r>
    <phoneticPr fontId="1"/>
  </si>
  <si>
    <t>橘子</t>
    <phoneticPr fontId="1"/>
  </si>
  <si>
    <t>xio</t>
    <phoneticPr fontId="1"/>
  </si>
  <si>
    <t>裴擒虎</t>
    <phoneticPr fontId="1"/>
  </si>
  <si>
    <t>战士刺客</t>
    <phoneticPr fontId="1"/>
  </si>
  <si>
    <t>见机行事</t>
    <phoneticPr fontId="1"/>
  </si>
  <si>
    <r>
      <t>学</t>
    </r>
    <r>
      <rPr>
        <sz val="11"/>
        <color theme="1"/>
        <rFont val="Yu Gothic"/>
        <family val="3"/>
        <charset val="134"/>
        <scheme val="minor"/>
      </rPr>
      <t>识</t>
    </r>
    <r>
      <rPr>
        <sz val="11"/>
        <color theme="1"/>
        <rFont val="Yu Gothic"/>
        <family val="2"/>
        <scheme val="minor"/>
      </rPr>
      <t>宝石
近</t>
    </r>
    <r>
      <rPr>
        <sz val="11"/>
        <color theme="1"/>
        <rFont val="Yu Gothic"/>
        <family val="3"/>
        <charset val="134"/>
        <scheme val="minor"/>
      </rPr>
      <t>卫</t>
    </r>
    <r>
      <rPr>
        <sz val="11"/>
        <color theme="1"/>
        <rFont val="Yu Gothic"/>
        <family val="2"/>
        <scheme val="minor"/>
      </rPr>
      <t>荣耀</t>
    </r>
    <phoneticPr fontId="1"/>
  </si>
  <si>
    <t>破碎圣杯
圣杯</t>
    <phoneticPr fontId="1"/>
  </si>
  <si>
    <t>冰霜</t>
    <phoneticPr fontId="1"/>
  </si>
  <si>
    <r>
      <t>雪山</t>
    </r>
    <r>
      <rPr>
        <sz val="11"/>
        <color theme="1"/>
        <rFont val="Yu Gothic"/>
        <family val="3"/>
        <charset val="134"/>
        <scheme val="minor"/>
      </rPr>
      <t>圆盾</t>
    </r>
    <r>
      <rPr>
        <sz val="11"/>
        <color theme="1"/>
        <rFont val="Yu Gothic"/>
        <family val="2"/>
        <scheme val="minor"/>
      </rPr>
      <t xml:space="preserve">
极寒</t>
    </r>
    <r>
      <rPr>
        <sz val="11"/>
        <color theme="1"/>
        <rFont val="Yu Gothic"/>
        <family val="3"/>
        <charset val="134"/>
        <scheme val="minor"/>
      </rPr>
      <t>风</t>
    </r>
    <r>
      <rPr>
        <sz val="11"/>
        <color theme="1"/>
        <rFont val="Yu Gothic"/>
        <family val="2"/>
        <scheme val="minor"/>
      </rPr>
      <t>暴</t>
    </r>
    <phoneticPr fontId="1"/>
  </si>
  <si>
    <t>魔女</t>
    <phoneticPr fontId="1"/>
  </si>
  <si>
    <t>极寒</t>
    <phoneticPr fontId="1"/>
  </si>
  <si>
    <t>冰痕</t>
    <phoneticPr fontId="1"/>
  </si>
  <si>
    <t>冰杖</t>
    <phoneticPr fontId="1"/>
  </si>
  <si>
    <t>不死鸟</t>
    <phoneticPr fontId="1"/>
  </si>
  <si>
    <r>
      <t>不死</t>
    </r>
    <r>
      <rPr>
        <sz val="11"/>
        <color theme="1"/>
        <rFont val="Yu Gothic"/>
        <family val="3"/>
        <charset val="134"/>
        <scheme val="minor"/>
      </rPr>
      <t>鸟</t>
    </r>
    <phoneticPr fontId="1"/>
  </si>
  <si>
    <t>反伤刺甲</t>
    <phoneticPr fontId="1"/>
  </si>
  <si>
    <t>博学</t>
    <phoneticPr fontId="1"/>
  </si>
  <si>
    <t>回响</t>
    <phoneticPr fontId="1"/>
  </si>
  <si>
    <t>鞋</t>
    <phoneticPr fontId="1"/>
  </si>
  <si>
    <t>霸者</t>
    <phoneticPr fontId="1"/>
  </si>
  <si>
    <t>贤者/血魔</t>
    <phoneticPr fontId="1"/>
  </si>
  <si>
    <t>不死/魔女</t>
    <phoneticPr fontId="1"/>
  </si>
  <si>
    <r>
      <t>反</t>
    </r>
    <r>
      <rPr>
        <sz val="11"/>
        <color theme="1"/>
        <rFont val="Yu Gothic"/>
        <family val="3"/>
        <charset val="134"/>
        <scheme val="minor"/>
      </rPr>
      <t>甲</t>
    </r>
    <phoneticPr fontId="1"/>
  </si>
  <si>
    <r>
      <t>蔡文</t>
    </r>
    <r>
      <rPr>
        <sz val="11"/>
        <color theme="1"/>
        <rFont val="Yu Gothic"/>
        <family val="3"/>
        <charset val="129"/>
        <scheme val="minor"/>
      </rPr>
      <t>姬</t>
    </r>
    <phoneticPr fontId="1"/>
  </si>
  <si>
    <t>虚空</t>
    <phoneticPr fontId="1"/>
  </si>
  <si>
    <r>
      <t>蔡文</t>
    </r>
    <r>
      <rPr>
        <b/>
        <sz val="11"/>
        <color rgb="FFFF0000"/>
        <rFont val="Yu Gothic"/>
        <family val="3"/>
        <charset val="129"/>
        <scheme val="minor"/>
      </rPr>
      <t>姬</t>
    </r>
    <phoneticPr fontId="1"/>
  </si>
  <si>
    <r>
      <rPr>
        <b/>
        <sz val="11"/>
        <color rgb="FFFF0000"/>
        <rFont val="Yu Gothic"/>
        <family val="3"/>
        <charset val="134"/>
        <scheme val="minor"/>
      </rPr>
      <t>芈</t>
    </r>
    <r>
      <rPr>
        <b/>
        <sz val="11"/>
        <color rgb="FFFF0000"/>
        <rFont val="Yu Gothic"/>
        <family val="3"/>
        <charset val="128"/>
        <scheme val="minor"/>
      </rPr>
      <t>月</t>
    </r>
    <phoneticPr fontId="1"/>
  </si>
  <si>
    <r>
      <t>高</t>
    </r>
    <r>
      <rPr>
        <b/>
        <sz val="11"/>
        <color rgb="FFFF0000"/>
        <rFont val="Yu Gothic"/>
        <family val="3"/>
        <charset val="134"/>
        <scheme val="minor"/>
      </rPr>
      <t>渐</t>
    </r>
    <r>
      <rPr>
        <b/>
        <sz val="11"/>
        <color rgb="FFFF0000"/>
        <rFont val="Yu Gothic"/>
        <family val="3"/>
        <charset val="128"/>
        <scheme val="minor"/>
      </rPr>
      <t>离</t>
    </r>
    <phoneticPr fontId="1"/>
  </si>
  <si>
    <r>
      <rPr>
        <b/>
        <sz val="11"/>
        <color rgb="FFFF0000"/>
        <rFont val="Yu Gothic"/>
        <family val="3"/>
        <charset val="134"/>
        <scheme val="minor"/>
      </rPr>
      <t>马</t>
    </r>
    <r>
      <rPr>
        <b/>
        <sz val="11"/>
        <color rgb="FFFF0000"/>
        <rFont val="Yu Gothic"/>
        <family val="3"/>
        <charset val="128"/>
        <scheme val="minor"/>
      </rPr>
      <t>可波</t>
    </r>
    <r>
      <rPr>
        <b/>
        <sz val="11"/>
        <color rgb="FFFF0000"/>
        <rFont val="Yu Gothic"/>
        <family val="3"/>
        <charset val="134"/>
        <scheme val="minor"/>
      </rPr>
      <t>罗</t>
    </r>
    <phoneticPr fontId="1"/>
  </si>
  <si>
    <r>
      <t>大</t>
    </r>
    <r>
      <rPr>
        <sz val="11"/>
        <color theme="1"/>
        <rFont val="Yu Gothic"/>
        <family val="3"/>
        <charset val="134"/>
        <scheme val="minor"/>
      </rPr>
      <t>书</t>
    </r>
    <phoneticPr fontId="1"/>
  </si>
  <si>
    <t>爆裂</t>
    <phoneticPr fontId="1"/>
  </si>
  <si>
    <t>英雄池</t>
    <phoneticPr fontId="1"/>
  </si>
  <si>
    <t>战士</t>
    <phoneticPr fontId="1"/>
  </si>
  <si>
    <t>坦克</t>
    <phoneticPr fontId="1"/>
  </si>
  <si>
    <r>
      <t>法</t>
    </r>
    <r>
      <rPr>
        <sz val="11"/>
        <color theme="1"/>
        <rFont val="Yu Gothic"/>
        <family val="3"/>
        <charset val="134"/>
        <scheme val="minor"/>
      </rPr>
      <t>师</t>
    </r>
    <phoneticPr fontId="1"/>
  </si>
  <si>
    <t>刺客</t>
    <phoneticPr fontId="1"/>
  </si>
  <si>
    <t>辅助</t>
    <phoneticPr fontId="1"/>
  </si>
  <si>
    <t>T0</t>
    <phoneticPr fontId="1"/>
  </si>
  <si>
    <t>T1</t>
    <phoneticPr fontId="1"/>
  </si>
  <si>
    <t>T2</t>
  </si>
  <si>
    <t>T3</t>
  </si>
  <si>
    <t>T4</t>
  </si>
  <si>
    <t>项羽</t>
    <phoneticPr fontId="1"/>
  </si>
  <si>
    <r>
      <t>蔡文</t>
    </r>
    <r>
      <rPr>
        <sz val="11"/>
        <color theme="1"/>
        <rFont val="Yu Gothic"/>
        <family val="3"/>
        <charset val="129"/>
        <scheme val="minor"/>
      </rPr>
      <t>姬</t>
    </r>
    <phoneticPr fontId="1"/>
  </si>
  <si>
    <t>庄周</t>
    <phoneticPr fontId="1"/>
  </si>
  <si>
    <t>周瑜</t>
    <phoneticPr fontId="1"/>
  </si>
  <si>
    <r>
      <t>扁</t>
    </r>
    <r>
      <rPr>
        <sz val="11"/>
        <color theme="1"/>
        <rFont val="Yu Gothic"/>
        <family val="3"/>
        <charset val="134"/>
        <scheme val="minor"/>
      </rPr>
      <t>鹊</t>
    </r>
    <phoneticPr fontId="1"/>
  </si>
  <si>
    <r>
      <t>甄</t>
    </r>
    <r>
      <rPr>
        <sz val="11"/>
        <color theme="1"/>
        <rFont val="Yu Gothic"/>
        <family val="3"/>
        <charset val="129"/>
        <scheme val="minor"/>
      </rPr>
      <t>姬</t>
    </r>
    <phoneticPr fontId="1"/>
  </si>
  <si>
    <t>老夫子</t>
    <phoneticPr fontId="1"/>
  </si>
  <si>
    <t>橘子</t>
    <phoneticPr fontId="1"/>
  </si>
  <si>
    <r>
      <t>芈</t>
    </r>
    <r>
      <rPr>
        <sz val="11"/>
        <color theme="1"/>
        <rFont val="Yu Gothic"/>
        <family val="2"/>
        <scheme val="minor"/>
      </rPr>
      <t>月</t>
    </r>
    <phoneticPr fontId="1"/>
  </si>
  <si>
    <t>射手</t>
    <phoneticPr fontId="1"/>
  </si>
  <si>
    <t>狄仁杰</t>
    <phoneticPr fontId="1"/>
  </si>
  <si>
    <t>黄忠</t>
    <phoneticPr fontId="1"/>
  </si>
  <si>
    <t>兰陵王</t>
    <phoneticPr fontId="1"/>
  </si>
  <si>
    <t>程咬金</t>
    <phoneticPr fontId="1"/>
  </si>
  <si>
    <t>白起</t>
    <phoneticPr fontId="1"/>
  </si>
  <si>
    <t>虚空</t>
    <phoneticPr fontId="1"/>
  </si>
  <si>
    <t>均衡</t>
    <phoneticPr fontId="1"/>
  </si>
  <si>
    <t>异变</t>
    <phoneticPr fontId="1"/>
  </si>
  <si>
    <r>
      <rPr>
        <sz val="11"/>
        <color theme="1"/>
        <rFont val="Yu Gothic"/>
        <family val="3"/>
        <charset val="134"/>
        <scheme val="minor"/>
      </rPr>
      <t>传</t>
    </r>
    <r>
      <rPr>
        <sz val="11"/>
        <color theme="1"/>
        <rFont val="Yu Gothic"/>
        <family val="2"/>
        <scheme val="minor"/>
      </rPr>
      <t>承</t>
    </r>
    <phoneticPr fontId="1"/>
  </si>
  <si>
    <r>
      <t>怜</t>
    </r>
    <r>
      <rPr>
        <sz val="11"/>
        <color theme="1"/>
        <rFont val="Yu Gothic"/>
        <family val="3"/>
        <charset val="134"/>
        <scheme val="minor"/>
      </rPr>
      <t>悯</t>
    </r>
    <phoneticPr fontId="1"/>
  </si>
  <si>
    <t>敬畏</t>
    <phoneticPr fontId="1"/>
  </si>
  <si>
    <t>无畏</t>
    <phoneticPr fontId="1"/>
  </si>
  <si>
    <t>霸者</t>
    <phoneticPr fontId="1"/>
  </si>
  <si>
    <t>奔狼</t>
    <phoneticPr fontId="1"/>
  </si>
  <si>
    <t>野刀</t>
    <phoneticPr fontId="1"/>
  </si>
  <si>
    <t>抵抗</t>
    <phoneticPr fontId="1"/>
  </si>
  <si>
    <t>末世</t>
    <phoneticPr fontId="1"/>
  </si>
  <si>
    <t>纯净</t>
    <phoneticPr fontId="1"/>
  </si>
  <si>
    <r>
      <t>扁</t>
    </r>
    <r>
      <rPr>
        <sz val="11"/>
        <rFont val="Yu Gothic"/>
        <family val="3"/>
        <charset val="134"/>
        <scheme val="minor"/>
      </rPr>
      <t>鹊</t>
    </r>
    <phoneticPr fontId="1"/>
  </si>
  <si>
    <t>杨戬</t>
    <phoneticPr fontId="1"/>
  </si>
  <si>
    <t>钟馗</t>
    <phoneticPr fontId="1"/>
  </si>
  <si>
    <t>法师</t>
    <phoneticPr fontId="1"/>
  </si>
  <si>
    <t>秘法之靴</t>
    <phoneticPr fontId="1"/>
  </si>
  <si>
    <t>噬神(小)</t>
    <phoneticPr fontId="1"/>
  </si>
  <si>
    <t>法穿</t>
    <phoneticPr fontId="1"/>
  </si>
  <si>
    <t>急速</t>
    <phoneticPr fontId="1"/>
  </si>
  <si>
    <t>面具</t>
    <phoneticPr fontId="1"/>
  </si>
  <si>
    <t>张飞</t>
    <phoneticPr fontId="1"/>
  </si>
  <si>
    <t>夏侯</t>
    <phoneticPr fontId="1"/>
  </si>
  <si>
    <t>吕布</t>
    <phoneticPr fontId="1"/>
  </si>
  <si>
    <t>诸葛</t>
    <phoneticPr fontId="1"/>
  </si>
  <si>
    <t>貂蝉</t>
    <phoneticPr fontId="1"/>
  </si>
  <si>
    <t>赢政</t>
    <phoneticPr fontId="1"/>
  </si>
  <si>
    <t>马可</t>
    <phoneticPr fontId="1"/>
  </si>
  <si>
    <t>百里</t>
    <phoneticPr fontId="1"/>
  </si>
  <si>
    <t>李白</t>
    <phoneticPr fontId="1"/>
  </si>
  <si>
    <t>孙悟空</t>
    <phoneticPr fontId="1"/>
  </si>
  <si>
    <r>
      <t>大</t>
    </r>
    <r>
      <rPr>
        <sz val="11"/>
        <color theme="1"/>
        <rFont val="Yu Gothic"/>
        <family val="3"/>
        <charset val="134"/>
        <scheme val="minor"/>
      </rPr>
      <t>乔</t>
    </r>
    <phoneticPr fontId="1"/>
  </si>
  <si>
    <t>鬼谷子</t>
    <phoneticPr fontId="1"/>
  </si>
  <si>
    <t>不知</t>
    <phoneticPr fontId="1"/>
  </si>
  <si>
    <t>法师刺客</t>
    <phoneticPr fontId="1"/>
  </si>
  <si>
    <t>就是怼</t>
    <phoneticPr fontId="1"/>
  </si>
  <si>
    <t>末世</t>
    <phoneticPr fontId="1"/>
  </si>
  <si>
    <t>物攻</t>
    <phoneticPr fontId="1"/>
  </si>
  <si>
    <r>
      <t>暴</t>
    </r>
    <r>
      <rPr>
        <sz val="11"/>
        <color theme="1"/>
        <rFont val="Yu Gothic"/>
        <family val="3"/>
        <charset val="134"/>
        <scheme val="minor"/>
      </rPr>
      <t>击</t>
    </r>
    <phoneticPr fontId="1"/>
  </si>
  <si>
    <t>追击</t>
    <phoneticPr fontId="1"/>
  </si>
  <si>
    <t>打野控</t>
    <phoneticPr fontId="1"/>
  </si>
  <si>
    <t>半斤肉</t>
    <phoneticPr fontId="1"/>
  </si>
  <si>
    <t>破魔</t>
    <phoneticPr fontId="1"/>
  </si>
  <si>
    <r>
      <t>虞</t>
    </r>
    <r>
      <rPr>
        <sz val="11"/>
        <color rgb="FFFF0000"/>
        <rFont val="Yu Gothic"/>
        <family val="3"/>
        <charset val="129"/>
        <scheme val="minor"/>
      </rPr>
      <t>姬</t>
    </r>
    <phoneticPr fontId="1"/>
  </si>
  <si>
    <r>
      <rPr>
        <sz val="11"/>
        <color rgb="FFFF0000"/>
        <rFont val="Yu Gothic"/>
        <family val="3"/>
        <charset val="134"/>
        <scheme val="minor"/>
      </rPr>
      <t>钟</t>
    </r>
    <r>
      <rPr>
        <sz val="11"/>
        <color rgb="FFFF0000"/>
        <rFont val="Yu Gothic"/>
        <family val="3"/>
        <charset val="128"/>
        <scheme val="minor"/>
      </rPr>
      <t>无</t>
    </r>
    <r>
      <rPr>
        <sz val="11"/>
        <color rgb="FFFF0000"/>
        <rFont val="Yu Gothic"/>
        <family val="3"/>
        <charset val="134"/>
        <scheme val="minor"/>
      </rPr>
      <t>艳</t>
    </r>
    <phoneticPr fontId="1"/>
  </si>
  <si>
    <t>ban掉</t>
    <phoneticPr fontId="1"/>
  </si>
  <si>
    <t>张飞</t>
    <phoneticPr fontId="1"/>
  </si>
  <si>
    <t>贤者</t>
    <phoneticPr fontId="1"/>
  </si>
  <si>
    <t>张飞</t>
    <phoneticPr fontId="1"/>
  </si>
  <si>
    <t>坦克辅助</t>
    <phoneticPr fontId="1"/>
  </si>
  <si>
    <t>博学者</t>
    <phoneticPr fontId="1"/>
  </si>
  <si>
    <t>破碎圣杯</t>
    <phoneticPr fontId="1"/>
  </si>
  <si>
    <r>
      <t>小血</t>
    </r>
    <r>
      <rPr>
        <sz val="11"/>
        <color theme="1"/>
        <rFont val="Yu Gothic"/>
        <family val="3"/>
        <charset val="134"/>
        <scheme val="minor"/>
      </rPr>
      <t>书</t>
    </r>
    <phoneticPr fontId="1"/>
  </si>
  <si>
    <t>炽热</t>
    <phoneticPr fontId="1"/>
  </si>
  <si>
    <t>关羽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</si>
</sst>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34"/>
      <scheme val="minor"/>
    </font>
    <font>
      <sz val="11"/>
      <color theme="1"/>
      <name val="Yu Gothic"/>
      <family val="3"/>
      <charset val="129"/>
      <scheme val="minor"/>
    </font>
    <font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Yu Gothic"/>
      <family val="3"/>
      <charset val="134"/>
      <scheme val="minor"/>
    </font>
    <font>
      <sz val="11"/>
      <color rgb="FFFF0000"/>
      <name val="Yu Gothic"/>
      <family val="3"/>
      <charset val="134"/>
      <scheme val="minor"/>
    </font>
    <font>
      <sz val="11"/>
      <color rgb="FFFF0000"/>
      <name val="Yu Gothic"/>
      <family val="3"/>
      <charset val="128"/>
      <scheme val="minor"/>
    </font>
    <font>
      <b/>
      <sz val="11"/>
      <color rgb="FFFF0000"/>
      <name val="Yu Gothic"/>
      <family val="3"/>
      <scheme val="minor"/>
    </font>
    <font>
      <b/>
      <sz val="11"/>
      <color rgb="FFFF0000"/>
      <name val="Yu Gothic"/>
      <family val="3"/>
      <charset val="129"/>
      <scheme val="minor"/>
    </font>
    <font>
      <b/>
      <sz val="11"/>
      <color rgb="FFFF0000"/>
      <name val="Yu Gothic"/>
      <family val="3"/>
      <charset val="134"/>
      <scheme val="minor"/>
    </font>
    <font>
      <sz val="11"/>
      <name val="Yu Gothic"/>
      <family val="3"/>
      <scheme val="minor"/>
    </font>
    <font>
      <sz val="11"/>
      <color rgb="FFFF0000"/>
      <name val="Yu Gothic"/>
      <family val="3"/>
      <charset val="129"/>
      <scheme val="minor"/>
    </font>
    <font>
      <sz val="11"/>
      <color rgb="FFFF0000"/>
      <name val="Yu Gothic"/>
      <family val="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9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/>
    <xf numFmtId="0" fontId="5" fillId="0" borderId="0" xfId="0" applyFont="1"/>
    <xf numFmtId="0" fontId="0" fillId="4" borderId="0" xfId="0" applyFill="1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2" fillId="0" borderId="1" xfId="0" applyFont="1" applyFill="1" applyBorder="1"/>
    <xf numFmtId="0" fontId="2" fillId="0" borderId="4" xfId="0" applyFont="1" applyFill="1" applyBorder="1"/>
    <xf numFmtId="0" fontId="0" fillId="0" borderId="1" xfId="0" applyFill="1" applyBorder="1"/>
    <xf numFmtId="0" fontId="2" fillId="0" borderId="5" xfId="0" applyFont="1" applyFill="1" applyBorder="1"/>
    <xf numFmtId="0" fontId="0" fillId="0" borderId="6" xfId="0" applyBorder="1"/>
    <xf numFmtId="0" fontId="4" fillId="0" borderId="1" xfId="0" applyFont="1" applyFill="1" applyBorder="1"/>
    <xf numFmtId="0" fontId="4" fillId="2" borderId="1" xfId="0" applyFont="1" applyFill="1" applyBorder="1"/>
    <xf numFmtId="0" fontId="8" fillId="0" borderId="0" xfId="0" applyFont="1"/>
    <xf numFmtId="0" fontId="9" fillId="0" borderId="0" xfId="0" applyFont="1"/>
    <xf numFmtId="0" fontId="0" fillId="0" borderId="7" xfId="0" applyFill="1" applyBorder="1"/>
    <xf numFmtId="0" fontId="0" fillId="2" borderId="1" xfId="0" applyFill="1" applyBorder="1" applyAlignment="1">
      <alignment wrapText="1"/>
    </xf>
    <xf numFmtId="0" fontId="10" fillId="0" borderId="1" xfId="0" applyFont="1" applyFill="1" applyBorder="1"/>
    <xf numFmtId="0" fontId="10" fillId="0" borderId="1" xfId="0" applyFont="1" applyBorder="1"/>
    <xf numFmtId="0" fontId="5" fillId="0" borderId="1" xfId="0" applyFont="1" applyBorder="1"/>
    <xf numFmtId="0" fontId="13" fillId="0" borderId="1" xfId="0" applyFont="1" applyBorder="1"/>
    <xf numFmtId="0" fontId="2" fillId="5" borderId="1" xfId="0" applyFont="1" applyFill="1" applyBorder="1"/>
    <xf numFmtId="0" fontId="7" fillId="2" borderId="1" xfId="0" applyFont="1" applyFill="1" applyBorder="1"/>
    <xf numFmtId="0" fontId="9" fillId="0" borderId="1" xfId="0" applyFont="1" applyBorder="1"/>
    <xf numFmtId="0" fontId="8" fillId="0" borderId="1" xfId="0" applyFont="1" applyBorder="1"/>
    <xf numFmtId="0" fontId="15" fillId="0" borderId="1" xfId="0" applyFont="1" applyBorder="1"/>
    <xf numFmtId="0" fontId="1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1229B4"/>
      <color rgb="FF99FF99"/>
      <color rgb="FFCCFF33"/>
      <color rgb="FFB602FE"/>
      <color rgb="FFFDADFD"/>
      <color rgb="FF971803"/>
      <color rgb="FFD62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241827</xdr:colOff>
      <xdr:row>55</xdr:row>
      <xdr:rowOff>222738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007D30-E722-4116-8450-2DE688561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601489" cy="1279573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51</xdr:row>
      <xdr:rowOff>70340</xdr:rowOff>
    </xdr:from>
    <xdr:to>
      <xdr:col>17</xdr:col>
      <xdr:colOff>240322</xdr:colOff>
      <xdr:row>52</xdr:row>
      <xdr:rowOff>29309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C47F249-CD44-4A2A-9ACD-135D684FBACE}"/>
            </a:ext>
          </a:extLst>
        </xdr:cNvPr>
        <xdr:cNvSpPr/>
      </xdr:nvSpPr>
      <xdr:spPr>
        <a:xfrm>
          <a:off x="0" y="11728940"/>
          <a:ext cx="11599984" cy="18756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597877</xdr:colOff>
      <xdr:row>0</xdr:row>
      <xdr:rowOff>175846</xdr:rowOff>
    </xdr:from>
    <xdr:to>
      <xdr:col>10</xdr:col>
      <xdr:colOff>381000</xdr:colOff>
      <xdr:row>55</xdr:row>
      <xdr:rowOff>216877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902CA35-8866-4DF9-B650-AFBC481D93CA}"/>
            </a:ext>
          </a:extLst>
        </xdr:cNvPr>
        <xdr:cNvSpPr/>
      </xdr:nvSpPr>
      <xdr:spPr>
        <a:xfrm>
          <a:off x="6611815" y="175846"/>
          <a:ext cx="451339" cy="1261403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9" sqref="C9:E15"/>
    </sheetView>
  </sheetViews>
  <sheetFormatPr defaultRowHeight="18"/>
  <cols>
    <col min="1" max="2" width="8.3984375" customWidth="1"/>
  </cols>
  <sheetData>
    <row r="1" spans="1:9">
      <c r="A1" s="6" t="s">
        <v>353</v>
      </c>
    </row>
    <row r="2" spans="1:9">
      <c r="A2" s="5"/>
      <c r="B2" s="5" t="s">
        <v>0</v>
      </c>
      <c r="C2" s="6" t="s">
        <v>337</v>
      </c>
      <c r="D2" s="6" t="s">
        <v>354</v>
      </c>
      <c r="E2" s="6" t="s">
        <v>176</v>
      </c>
      <c r="F2" s="6" t="s">
        <v>178</v>
      </c>
      <c r="G2" s="17" t="s">
        <v>177</v>
      </c>
      <c r="H2" s="35" t="s">
        <v>125</v>
      </c>
      <c r="I2" s="6" t="s">
        <v>6</v>
      </c>
    </row>
    <row r="3" spans="1:9">
      <c r="A3" s="2" t="s">
        <v>17</v>
      </c>
      <c r="B3" s="2">
        <v>10</v>
      </c>
      <c r="C3" s="2">
        <v>30</v>
      </c>
      <c r="D3" s="2">
        <v>30</v>
      </c>
      <c r="E3" s="2"/>
      <c r="F3" s="2"/>
      <c r="G3" s="2">
        <v>40</v>
      </c>
      <c r="H3" s="2">
        <v>40</v>
      </c>
      <c r="I3" s="2">
        <f>SUM(B3:H3)</f>
        <v>150</v>
      </c>
    </row>
    <row r="4" spans="1:9">
      <c r="A4" s="2" t="s">
        <v>355</v>
      </c>
      <c r="B4" s="2"/>
      <c r="C4" s="2"/>
      <c r="D4" s="2"/>
      <c r="E4" s="2"/>
      <c r="F4" s="2"/>
      <c r="G4" s="2"/>
      <c r="H4" s="2"/>
      <c r="I4" s="2">
        <f>SUM(B4:H4)*1.35</f>
        <v>0</v>
      </c>
    </row>
    <row r="5" spans="1:9">
      <c r="A5" s="2" t="s">
        <v>356</v>
      </c>
      <c r="B5" s="2"/>
      <c r="C5" s="2"/>
      <c r="D5" s="2"/>
      <c r="E5" s="2">
        <v>20</v>
      </c>
      <c r="F5" s="2"/>
      <c r="G5" s="2">
        <v>20</v>
      </c>
      <c r="H5" s="2">
        <v>20</v>
      </c>
      <c r="I5" s="2">
        <f>SUM(B5:H5)</f>
        <v>60</v>
      </c>
    </row>
    <row r="6" spans="1:9">
      <c r="A6" s="2" t="s">
        <v>89</v>
      </c>
      <c r="B6" s="2"/>
      <c r="C6" s="2"/>
      <c r="D6" s="2"/>
      <c r="E6" s="2"/>
      <c r="F6" s="2"/>
      <c r="G6" s="2"/>
      <c r="H6" s="2"/>
      <c r="I6" s="2">
        <f>SUM(B6:H6)</f>
        <v>0</v>
      </c>
    </row>
    <row r="8" spans="1:9">
      <c r="A8" s="6" t="s">
        <v>358</v>
      </c>
    </row>
    <row r="9" spans="1:9">
      <c r="A9" s="5"/>
      <c r="B9" s="5" t="s">
        <v>0</v>
      </c>
      <c r="C9" s="6" t="s">
        <v>357</v>
      </c>
      <c r="D9" s="6" t="s">
        <v>103</v>
      </c>
      <c r="E9" s="6" t="s">
        <v>184</v>
      </c>
      <c r="F9" s="6" t="s">
        <v>354</v>
      </c>
      <c r="G9" s="17" t="s">
        <v>158</v>
      </c>
      <c r="H9" s="35" t="s">
        <v>267</v>
      </c>
      <c r="I9" s="6" t="s">
        <v>6</v>
      </c>
    </row>
    <row r="10" spans="1:9">
      <c r="A10" s="2" t="s">
        <v>17</v>
      </c>
      <c r="B10" s="2">
        <v>10</v>
      </c>
      <c r="C10" s="2">
        <v>30</v>
      </c>
      <c r="D10" s="2"/>
      <c r="E10" s="2"/>
      <c r="F10" s="2">
        <v>30</v>
      </c>
      <c r="G10" s="2">
        <v>40</v>
      </c>
      <c r="H10" s="2">
        <v>40</v>
      </c>
      <c r="I10" s="2">
        <f>SUM(B10:H10)</f>
        <v>150</v>
      </c>
    </row>
    <row r="11" spans="1:9">
      <c r="A11" s="2" t="s">
        <v>355</v>
      </c>
      <c r="B11" s="2"/>
      <c r="C11" s="2"/>
      <c r="D11" s="2"/>
      <c r="E11" s="2"/>
      <c r="F11" s="2"/>
      <c r="G11" s="2"/>
      <c r="H11" s="2"/>
      <c r="I11" s="2">
        <f>SUM(B11:H11)*1.35</f>
        <v>0</v>
      </c>
    </row>
    <row r="12" spans="1:9">
      <c r="A12" s="2" t="s">
        <v>356</v>
      </c>
      <c r="B12" s="2"/>
      <c r="C12" s="2"/>
      <c r="D12" s="2"/>
      <c r="E12" s="2"/>
      <c r="F12" s="2"/>
      <c r="G12" s="2">
        <v>20</v>
      </c>
      <c r="H12" s="2">
        <v>20</v>
      </c>
      <c r="I12" s="2">
        <f>SUM(B12:H12)</f>
        <v>40</v>
      </c>
    </row>
    <row r="13" spans="1:9">
      <c r="A13" s="2" t="s">
        <v>89</v>
      </c>
      <c r="B13" s="2"/>
      <c r="C13" s="2"/>
      <c r="D13" s="2"/>
      <c r="E13" s="2"/>
      <c r="F13" s="2"/>
      <c r="G13" s="2"/>
      <c r="H13" s="2"/>
      <c r="I13" s="2">
        <f>SUM(B13:H13)</f>
        <v>0</v>
      </c>
    </row>
    <row r="15" spans="1:9">
      <c r="A15" s="6" t="s">
        <v>359</v>
      </c>
    </row>
    <row r="16" spans="1:9">
      <c r="A16" s="5"/>
      <c r="B16" s="5" t="s">
        <v>0</v>
      </c>
      <c r="C16" s="6" t="s">
        <v>337</v>
      </c>
      <c r="D16" s="6" t="s">
        <v>184</v>
      </c>
      <c r="E16" s="6" t="s">
        <v>354</v>
      </c>
      <c r="F16" s="6" t="s">
        <v>360</v>
      </c>
      <c r="G16" s="6" t="s">
        <v>176</v>
      </c>
      <c r="H16" s="35" t="s">
        <v>177</v>
      </c>
      <c r="I16" s="6" t="s">
        <v>6</v>
      </c>
    </row>
    <row r="17" spans="1:9">
      <c r="A17" s="2" t="s">
        <v>17</v>
      </c>
      <c r="B17" s="2">
        <v>10</v>
      </c>
      <c r="C17" s="2">
        <v>30</v>
      </c>
      <c r="D17" s="2"/>
      <c r="E17" s="2">
        <v>30</v>
      </c>
      <c r="F17" s="2"/>
      <c r="G17" s="2"/>
      <c r="H17" s="2">
        <v>40</v>
      </c>
      <c r="I17" s="2">
        <f>SUM(B17:H17)</f>
        <v>110</v>
      </c>
    </row>
    <row r="18" spans="1:9">
      <c r="A18" s="2" t="s">
        <v>355</v>
      </c>
      <c r="B18" s="2"/>
      <c r="C18" s="2"/>
      <c r="D18" s="2"/>
      <c r="E18" s="2"/>
      <c r="F18" s="2"/>
      <c r="G18" s="2"/>
      <c r="H18" s="2"/>
      <c r="I18" s="2">
        <f>SUM(B18:H18)*1.35</f>
        <v>0</v>
      </c>
    </row>
    <row r="19" spans="1:9">
      <c r="A19" s="2" t="s">
        <v>356</v>
      </c>
      <c r="B19" s="2"/>
      <c r="C19" s="2"/>
      <c r="D19" s="2"/>
      <c r="E19" s="2"/>
      <c r="F19" s="2"/>
      <c r="G19" s="2">
        <v>20</v>
      </c>
      <c r="H19" s="2">
        <v>20</v>
      </c>
      <c r="I19" s="2">
        <f>SUM(B19:H19)</f>
        <v>40</v>
      </c>
    </row>
    <row r="20" spans="1:9">
      <c r="A20" s="2" t="s">
        <v>89</v>
      </c>
      <c r="B20" s="2"/>
      <c r="C20" s="2"/>
      <c r="D20" s="2"/>
      <c r="E20" s="2"/>
      <c r="F20" s="2"/>
      <c r="G20" s="2"/>
      <c r="H20" s="2"/>
      <c r="I20" s="2">
        <f>SUM(B20:H20)</f>
        <v>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27"/>
  <sheetViews>
    <sheetView topLeftCell="A16" workbookViewId="0">
      <selection activeCell="L20" sqref="L20"/>
    </sheetView>
  </sheetViews>
  <sheetFormatPr defaultRowHeight="18"/>
  <cols>
    <col min="1" max="2" width="8.3984375" customWidth="1"/>
  </cols>
  <sheetData>
    <row r="1" spans="1:17">
      <c r="A1" s="5" t="s">
        <v>7</v>
      </c>
    </row>
    <row r="2" spans="1:17">
      <c r="A2" s="5"/>
      <c r="B2" s="5" t="s">
        <v>0</v>
      </c>
      <c r="C2" s="5" t="s">
        <v>1</v>
      </c>
      <c r="D2" s="5" t="s">
        <v>2</v>
      </c>
      <c r="E2" s="5" t="s">
        <v>3</v>
      </c>
      <c r="F2" s="6" t="s">
        <v>119</v>
      </c>
      <c r="G2" s="5" t="s">
        <v>4</v>
      </c>
      <c r="H2" s="5" t="s">
        <v>5</v>
      </c>
      <c r="I2" s="6" t="s">
        <v>6</v>
      </c>
      <c r="L2" s="5" t="s">
        <v>103</v>
      </c>
      <c r="M2" s="5" t="s">
        <v>140</v>
      </c>
      <c r="N2" s="5" t="s">
        <v>146</v>
      </c>
      <c r="O2" s="6" t="s">
        <v>119</v>
      </c>
      <c r="P2" s="5" t="s">
        <v>4</v>
      </c>
      <c r="Q2" s="5" t="s">
        <v>5</v>
      </c>
    </row>
    <row r="3" spans="1:17">
      <c r="A3" s="2" t="s">
        <v>8</v>
      </c>
      <c r="B3" s="2">
        <v>5</v>
      </c>
      <c r="C3" s="2">
        <v>15</v>
      </c>
      <c r="D3" s="2">
        <v>5</v>
      </c>
      <c r="E3" s="2"/>
      <c r="F3" s="2">
        <v>10</v>
      </c>
      <c r="G3" s="2"/>
      <c r="H3" s="2"/>
      <c r="I3" s="2">
        <f>SUM(B3:H3)</f>
        <v>35</v>
      </c>
      <c r="L3">
        <v>15</v>
      </c>
      <c r="N3">
        <v>5</v>
      </c>
      <c r="O3">
        <v>10</v>
      </c>
    </row>
    <row r="4" spans="1:17">
      <c r="A4" s="2" t="s">
        <v>10</v>
      </c>
      <c r="B4" s="2">
        <v>60</v>
      </c>
      <c r="C4" s="2"/>
      <c r="D4" s="2">
        <v>140</v>
      </c>
      <c r="E4" s="2"/>
      <c r="F4" s="2">
        <v>240</v>
      </c>
      <c r="G4" s="2">
        <v>240</v>
      </c>
      <c r="H4" s="2">
        <v>180</v>
      </c>
      <c r="I4" s="2">
        <f>SUM(B4:H4)*1.35</f>
        <v>1161</v>
      </c>
    </row>
    <row r="5" spans="1:17">
      <c r="A5" s="2" t="s">
        <v>9</v>
      </c>
      <c r="B5" s="2">
        <v>22</v>
      </c>
      <c r="C5" s="2"/>
      <c r="D5" s="2">
        <v>75</v>
      </c>
      <c r="E5" s="2"/>
      <c r="F5" s="2"/>
      <c r="G5" s="2"/>
      <c r="H5" s="2"/>
      <c r="I5" s="2">
        <f>SUM(B5:H5)*1.45</f>
        <v>140.65</v>
      </c>
    </row>
    <row r="6" spans="1:17">
      <c r="A6" s="2" t="s">
        <v>13</v>
      </c>
      <c r="B6" s="2"/>
      <c r="C6" s="2"/>
      <c r="D6" s="2"/>
      <c r="E6" s="2">
        <v>360</v>
      </c>
      <c r="F6" s="2"/>
      <c r="G6" s="2"/>
      <c r="H6" s="2"/>
      <c r="I6" s="2">
        <f>SUM(B6:H6)</f>
        <v>360</v>
      </c>
    </row>
    <row r="7" spans="1:17">
      <c r="A7" s="2" t="s">
        <v>14</v>
      </c>
      <c r="B7" s="2"/>
      <c r="C7" s="2"/>
      <c r="D7" s="2"/>
      <c r="E7" s="2"/>
      <c r="F7" s="2"/>
      <c r="G7" s="2"/>
      <c r="H7" s="2"/>
      <c r="I7" s="2">
        <f t="shared" ref="I7:I11" si="0">SUM(B7:H7)</f>
        <v>0</v>
      </c>
    </row>
    <row r="8" spans="1:17">
      <c r="A8" s="2" t="s">
        <v>16</v>
      </c>
      <c r="B8" s="2"/>
      <c r="C8" s="2"/>
      <c r="D8" s="2">
        <v>500</v>
      </c>
      <c r="E8" s="2"/>
      <c r="F8" s="2"/>
      <c r="G8" s="2"/>
      <c r="H8" s="2"/>
      <c r="I8" s="2">
        <f t="shared" si="0"/>
        <v>500</v>
      </c>
    </row>
    <row r="9" spans="1:17">
      <c r="A9" s="2" t="s">
        <v>15</v>
      </c>
      <c r="B9" s="2"/>
      <c r="C9" s="2">
        <v>60</v>
      </c>
      <c r="D9" s="2"/>
      <c r="E9" s="2"/>
      <c r="F9" s="4"/>
      <c r="G9" s="2"/>
      <c r="H9" s="2"/>
      <c r="I9" s="2">
        <f t="shared" si="0"/>
        <v>60</v>
      </c>
    </row>
    <row r="10" spans="1:17">
      <c r="A10" s="2" t="s">
        <v>17</v>
      </c>
      <c r="B10" s="2"/>
      <c r="C10" s="2"/>
      <c r="D10" s="2"/>
      <c r="E10" s="2"/>
      <c r="F10" s="2"/>
      <c r="G10" s="2"/>
      <c r="H10" s="2"/>
      <c r="I10" s="2">
        <f t="shared" si="0"/>
        <v>0</v>
      </c>
    </row>
    <row r="11" spans="1:17">
      <c r="A11" s="2" t="s">
        <v>18</v>
      </c>
      <c r="B11" s="2"/>
      <c r="C11" s="2"/>
      <c r="D11" s="2"/>
      <c r="E11" s="2"/>
      <c r="F11" s="2"/>
      <c r="G11" s="2"/>
      <c r="H11" s="2"/>
      <c r="I11" s="2">
        <f t="shared" si="0"/>
        <v>0</v>
      </c>
    </row>
    <row r="12" spans="1:17">
      <c r="A12" s="3"/>
      <c r="B12" s="3"/>
      <c r="C12" s="3"/>
      <c r="D12" s="3"/>
      <c r="E12" s="3"/>
      <c r="F12" s="3"/>
      <c r="G12" s="3"/>
      <c r="H12" s="3"/>
      <c r="I12" s="3"/>
    </row>
    <row r="13" spans="1:17">
      <c r="A13" s="6" t="s">
        <v>21</v>
      </c>
    </row>
    <row r="14" spans="1:17">
      <c r="A14" s="5"/>
      <c r="B14" s="5" t="s">
        <v>0</v>
      </c>
      <c r="C14" s="5" t="s">
        <v>11</v>
      </c>
      <c r="D14" s="5" t="s">
        <v>2</v>
      </c>
      <c r="E14" s="5" t="s">
        <v>3</v>
      </c>
      <c r="F14" s="6" t="s">
        <v>119</v>
      </c>
      <c r="G14" s="5" t="s">
        <v>5</v>
      </c>
      <c r="H14" s="6" t="s">
        <v>20</v>
      </c>
      <c r="I14" s="6" t="s">
        <v>6</v>
      </c>
    </row>
    <row r="15" spans="1:17">
      <c r="A15" s="2" t="s">
        <v>8</v>
      </c>
      <c r="B15" s="2">
        <v>5</v>
      </c>
      <c r="C15" s="2"/>
      <c r="D15" s="2">
        <v>5</v>
      </c>
      <c r="E15" s="2">
        <v>20</v>
      </c>
      <c r="F15" s="2">
        <v>10</v>
      </c>
      <c r="G15" s="2"/>
      <c r="H15" s="2"/>
      <c r="I15" s="2">
        <f>SUM(B15:H15)</f>
        <v>40</v>
      </c>
    </row>
    <row r="16" spans="1:17">
      <c r="A16" s="2" t="s">
        <v>12</v>
      </c>
      <c r="B16" s="2">
        <v>60</v>
      </c>
      <c r="C16" s="2"/>
      <c r="D16" s="2">
        <v>140</v>
      </c>
      <c r="E16" s="2"/>
      <c r="F16" s="2">
        <v>240</v>
      </c>
      <c r="G16" s="2">
        <v>180</v>
      </c>
      <c r="H16" s="2">
        <v>400</v>
      </c>
      <c r="I16" s="2">
        <f>SUM(B16:H16)*1.35</f>
        <v>1377</v>
      </c>
    </row>
    <row r="17" spans="1:9">
      <c r="A17" s="2" t="s">
        <v>9</v>
      </c>
      <c r="B17" s="2">
        <v>22</v>
      </c>
      <c r="C17" s="2">
        <v>75</v>
      </c>
      <c r="D17" s="2">
        <v>75</v>
      </c>
      <c r="E17" s="2"/>
      <c r="F17" s="2"/>
      <c r="G17" s="2"/>
      <c r="H17" s="2"/>
      <c r="I17" s="2">
        <f>SUM(B17:H17)*1.45</f>
        <v>249.4</v>
      </c>
    </row>
    <row r="18" spans="1:9">
      <c r="A18" s="2" t="s">
        <v>13</v>
      </c>
      <c r="B18" s="2"/>
      <c r="C18" s="2"/>
      <c r="D18" s="2"/>
      <c r="E18" s="2">
        <v>360</v>
      </c>
      <c r="F18" s="2"/>
      <c r="G18" s="2"/>
      <c r="H18" s="2"/>
      <c r="I18" s="2">
        <f>SUM(B18:H18)</f>
        <v>360</v>
      </c>
    </row>
    <row r="19" spans="1:9">
      <c r="A19" s="2" t="s">
        <v>14</v>
      </c>
      <c r="B19" s="2"/>
      <c r="C19" s="2"/>
      <c r="D19" s="2"/>
      <c r="E19" s="2"/>
      <c r="F19" s="2"/>
      <c r="G19" s="2"/>
      <c r="H19" s="2"/>
      <c r="I19" s="2">
        <f t="shared" ref="I19:I23" si="1">SUM(B19:H19)</f>
        <v>0</v>
      </c>
    </row>
    <row r="20" spans="1:9">
      <c r="A20" s="2" t="s">
        <v>16</v>
      </c>
      <c r="B20" s="2"/>
      <c r="C20" s="2"/>
      <c r="D20" s="2">
        <v>500</v>
      </c>
      <c r="E20" s="2"/>
      <c r="F20" s="2"/>
      <c r="G20" s="2"/>
      <c r="H20" s="2">
        <v>1400</v>
      </c>
      <c r="I20" s="2">
        <f t="shared" si="1"/>
        <v>1900</v>
      </c>
    </row>
    <row r="21" spans="1:9">
      <c r="A21" s="2" t="s">
        <v>15</v>
      </c>
      <c r="B21" s="2"/>
      <c r="C21" s="2">
        <v>60</v>
      </c>
      <c r="D21" s="2"/>
      <c r="E21" s="2"/>
      <c r="F21" s="4"/>
      <c r="G21" s="2"/>
      <c r="H21" s="2"/>
      <c r="I21" s="2">
        <f t="shared" si="1"/>
        <v>60</v>
      </c>
    </row>
    <row r="22" spans="1:9">
      <c r="A22" s="2" t="s">
        <v>17</v>
      </c>
      <c r="B22" s="2"/>
      <c r="C22" s="2"/>
      <c r="D22" s="2"/>
      <c r="E22" s="2"/>
      <c r="F22" s="2"/>
      <c r="G22" s="2"/>
      <c r="H22" s="2"/>
      <c r="I22" s="2">
        <f t="shared" si="1"/>
        <v>0</v>
      </c>
    </row>
    <row r="23" spans="1:9">
      <c r="A23" s="2" t="s">
        <v>18</v>
      </c>
      <c r="B23" s="2"/>
      <c r="C23" s="2"/>
      <c r="D23" s="2"/>
      <c r="E23" s="2"/>
      <c r="F23" s="2"/>
      <c r="G23" s="2"/>
      <c r="H23" s="2"/>
      <c r="I23" s="2">
        <f t="shared" si="1"/>
        <v>0</v>
      </c>
    </row>
    <row r="25" spans="1:9">
      <c r="A25" s="6" t="s">
        <v>109</v>
      </c>
    </row>
    <row r="26" spans="1:9">
      <c r="A26" s="5"/>
      <c r="B26" s="5" t="s">
        <v>0</v>
      </c>
      <c r="C26" s="5" t="s">
        <v>110</v>
      </c>
      <c r="D26" s="5" t="s">
        <v>2</v>
      </c>
      <c r="E26" s="5" t="s">
        <v>111</v>
      </c>
      <c r="F26" s="5" t="s">
        <v>94</v>
      </c>
      <c r="G26" s="5" t="s">
        <v>5</v>
      </c>
      <c r="H26" s="6" t="s">
        <v>20</v>
      </c>
      <c r="I26" s="6" t="s">
        <v>6</v>
      </c>
    </row>
    <row r="27" spans="1:9">
      <c r="B27">
        <v>5</v>
      </c>
      <c r="D27">
        <v>5</v>
      </c>
      <c r="E27">
        <v>20</v>
      </c>
      <c r="F27">
        <v>10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7"/>
  <sheetViews>
    <sheetView workbookViewId="0">
      <selection activeCell="L20" sqref="L20"/>
    </sheetView>
  </sheetViews>
  <sheetFormatPr defaultRowHeight="18"/>
  <cols>
    <col min="1" max="2" width="8.3984375" customWidth="1"/>
  </cols>
  <sheetData>
    <row r="1" spans="1:9">
      <c r="A1" s="5" t="s">
        <v>7</v>
      </c>
    </row>
    <row r="2" spans="1:9">
      <c r="A2" s="5"/>
      <c r="B2" s="5" t="s">
        <v>0</v>
      </c>
      <c r="C2" s="5" t="s">
        <v>135</v>
      </c>
      <c r="D2" s="6" t="s">
        <v>132</v>
      </c>
      <c r="E2" s="6" t="s">
        <v>131</v>
      </c>
      <c r="F2" s="5" t="s">
        <v>272</v>
      </c>
      <c r="G2" s="6" t="s">
        <v>273</v>
      </c>
      <c r="H2" s="5" t="s">
        <v>4</v>
      </c>
      <c r="I2" s="6" t="s">
        <v>6</v>
      </c>
    </row>
    <row r="3" spans="1:9">
      <c r="A3" s="2" t="s">
        <v>89</v>
      </c>
      <c r="B3" s="2">
        <v>5</v>
      </c>
      <c r="C3" s="2">
        <v>0</v>
      </c>
      <c r="D3" s="2">
        <v>10</v>
      </c>
      <c r="E3" s="2"/>
      <c r="F3" s="2"/>
      <c r="G3" s="2"/>
      <c r="H3" s="2"/>
      <c r="I3" s="2">
        <f>SUM(B3:H3)*1.35</f>
        <v>20.25</v>
      </c>
    </row>
    <row r="4" spans="1:9">
      <c r="A4" s="2" t="s">
        <v>124</v>
      </c>
      <c r="B4" s="2"/>
      <c r="C4" s="2"/>
      <c r="D4" s="2"/>
      <c r="E4" s="2"/>
      <c r="F4" s="2"/>
      <c r="G4" s="2"/>
      <c r="H4" s="2"/>
      <c r="I4" s="2">
        <f>SUM(B4:H4)*1.35</f>
        <v>0</v>
      </c>
    </row>
    <row r="5" spans="1:9">
      <c r="A5" s="2" t="s">
        <v>90</v>
      </c>
      <c r="B5" s="2"/>
      <c r="C5" s="2"/>
      <c r="D5" s="2"/>
      <c r="E5" s="2"/>
      <c r="F5" s="2"/>
      <c r="G5" s="2"/>
      <c r="H5" s="2"/>
      <c r="I5" s="2">
        <f>SUM(B5:H5)*1.45</f>
        <v>0</v>
      </c>
    </row>
    <row r="6" spans="1:9">
      <c r="A6" s="2" t="s">
        <v>17</v>
      </c>
      <c r="B6" s="2"/>
      <c r="C6" s="2"/>
      <c r="D6" s="2"/>
      <c r="E6" s="2"/>
      <c r="F6" s="2"/>
      <c r="G6" s="2"/>
      <c r="H6" s="2"/>
      <c r="I6" s="2">
        <f>SUM(B6:H6)</f>
        <v>0</v>
      </c>
    </row>
    <row r="7" spans="1:9">
      <c r="A7" s="2" t="s">
        <v>18</v>
      </c>
      <c r="B7" s="2"/>
      <c r="C7" s="2"/>
      <c r="D7" s="2"/>
      <c r="E7" s="2"/>
      <c r="F7" s="2"/>
      <c r="G7" s="2"/>
      <c r="H7" s="2"/>
      <c r="I7" s="2">
        <f t="shared" ref="I7" si="0">SUM(B7:H7)</f>
        <v>0</v>
      </c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D9" t="s">
        <v>126</v>
      </c>
    </row>
    <row r="11" spans="1:9">
      <c r="B11" t="s">
        <v>134</v>
      </c>
      <c r="C11" t="s">
        <v>135</v>
      </c>
      <c r="D11" t="s">
        <v>137</v>
      </c>
      <c r="E11" t="s">
        <v>136</v>
      </c>
      <c r="F11" t="s">
        <v>138</v>
      </c>
    </row>
    <row r="13" spans="1:9">
      <c r="B13">
        <v>10</v>
      </c>
      <c r="C13">
        <v>25</v>
      </c>
      <c r="D13">
        <v>10</v>
      </c>
    </row>
    <row r="17" spans="2:6">
      <c r="B17" t="s">
        <v>129</v>
      </c>
      <c r="C17" t="s">
        <v>135</v>
      </c>
      <c r="D17" s="1" t="s">
        <v>148</v>
      </c>
      <c r="E17" s="1" t="s">
        <v>152</v>
      </c>
      <c r="F17" s="1" t="s">
        <v>150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8"/>
  <sheetViews>
    <sheetView workbookViewId="0">
      <selection activeCell="L20" sqref="L20"/>
    </sheetView>
  </sheetViews>
  <sheetFormatPr defaultRowHeight="18"/>
  <cols>
    <col min="1" max="2" width="8.3984375" customWidth="1"/>
  </cols>
  <sheetData>
    <row r="1" spans="1:9">
      <c r="A1" s="5" t="s">
        <v>7</v>
      </c>
    </row>
    <row r="2" spans="1:9">
      <c r="A2" s="5"/>
      <c r="B2" s="5" t="s">
        <v>0</v>
      </c>
      <c r="C2" s="6" t="s">
        <v>133</v>
      </c>
      <c r="D2" s="5" t="s">
        <v>121</v>
      </c>
      <c r="E2" s="5" t="s">
        <v>120</v>
      </c>
      <c r="F2" s="5" t="s">
        <v>122</v>
      </c>
      <c r="G2" s="6" t="s">
        <v>125</v>
      </c>
      <c r="H2" s="5" t="s">
        <v>123</v>
      </c>
      <c r="I2" s="6" t="s">
        <v>6</v>
      </c>
    </row>
    <row r="3" spans="1:9">
      <c r="A3" s="2" t="s">
        <v>124</v>
      </c>
      <c r="B3" s="2"/>
      <c r="C3" s="2"/>
      <c r="D3" s="2"/>
      <c r="E3" s="2"/>
      <c r="F3" s="2"/>
      <c r="G3" s="2"/>
      <c r="H3" s="2"/>
      <c r="I3" s="2">
        <f>SUM(B3:H3)*1.35</f>
        <v>0</v>
      </c>
    </row>
    <row r="4" spans="1:9">
      <c r="A4" s="2" t="s">
        <v>90</v>
      </c>
      <c r="B4" s="2"/>
      <c r="C4" s="2"/>
      <c r="D4" s="2"/>
      <c r="E4" s="2"/>
      <c r="F4" s="2"/>
      <c r="G4" s="2"/>
      <c r="H4" s="2"/>
      <c r="I4" s="2">
        <f>SUM(B4:H4)*1.45</f>
        <v>0</v>
      </c>
    </row>
    <row r="5" spans="1:9">
      <c r="A5" s="2" t="s">
        <v>17</v>
      </c>
      <c r="B5" s="2"/>
      <c r="C5" s="2"/>
      <c r="D5" s="2"/>
      <c r="E5" s="2"/>
      <c r="F5" s="2"/>
      <c r="G5" s="2"/>
      <c r="H5" s="2"/>
      <c r="I5" s="2">
        <f>SUM(B5:H5)</f>
        <v>0</v>
      </c>
    </row>
    <row r="6" spans="1:9">
      <c r="A6" s="2" t="s">
        <v>18</v>
      </c>
      <c r="B6" s="2"/>
      <c r="C6" s="2"/>
      <c r="D6" s="2"/>
      <c r="E6" s="2"/>
      <c r="F6" s="2"/>
      <c r="G6" s="2"/>
      <c r="H6" s="2"/>
      <c r="I6" s="2">
        <f t="shared" ref="I6" si="0">SUM(B6:H6)</f>
        <v>0</v>
      </c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D8" t="s">
        <v>126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0" workbookViewId="0">
      <selection activeCell="L20" sqref="L20"/>
    </sheetView>
  </sheetViews>
  <sheetFormatPr defaultRowHeight="18"/>
  <cols>
    <col min="1" max="2" width="8.3984375" customWidth="1"/>
  </cols>
  <sheetData>
    <row r="1" spans="1:9">
      <c r="A1" s="6" t="s">
        <v>236</v>
      </c>
    </row>
    <row r="2" spans="1:9">
      <c r="A2" s="5"/>
      <c r="B2" s="5" t="s">
        <v>0</v>
      </c>
      <c r="C2" s="6" t="s">
        <v>135</v>
      </c>
      <c r="D2" s="6" t="s">
        <v>166</v>
      </c>
      <c r="E2" s="6" t="s">
        <v>235</v>
      </c>
      <c r="F2" s="17" t="s">
        <v>184</v>
      </c>
      <c r="G2" s="17" t="s">
        <v>237</v>
      </c>
      <c r="H2" s="5" t="s">
        <v>238</v>
      </c>
      <c r="I2" s="6" t="s">
        <v>6</v>
      </c>
    </row>
    <row r="3" spans="1:9">
      <c r="A3" s="2" t="s">
        <v>89</v>
      </c>
      <c r="B3" s="2">
        <v>1</v>
      </c>
      <c r="C3" s="2"/>
      <c r="D3" s="2"/>
      <c r="E3" s="2"/>
      <c r="F3" s="2"/>
      <c r="G3" s="2">
        <v>20</v>
      </c>
      <c r="H3" s="2"/>
      <c r="I3" s="2">
        <f>SUM(B3:H3)</f>
        <v>21</v>
      </c>
    </row>
    <row r="4" spans="1:9">
      <c r="A4" s="2" t="s">
        <v>13</v>
      </c>
      <c r="B4" s="2"/>
      <c r="C4" s="2"/>
      <c r="D4" s="2"/>
      <c r="E4" s="2"/>
      <c r="F4" s="2"/>
      <c r="G4" s="2"/>
      <c r="H4" s="2"/>
      <c r="I4" s="2">
        <f t="shared" ref="I4:I5" si="0">SUM(B4:H4)*1.35</f>
        <v>0</v>
      </c>
    </row>
    <row r="5" spans="1:9">
      <c r="A5" s="2" t="s">
        <v>14</v>
      </c>
      <c r="B5" s="2"/>
      <c r="C5" s="2"/>
      <c r="D5" s="2"/>
      <c r="E5" s="2"/>
      <c r="F5" s="2"/>
      <c r="G5" s="2"/>
      <c r="H5" s="2"/>
      <c r="I5" s="2">
        <f t="shared" si="0"/>
        <v>0</v>
      </c>
    </row>
    <row r="6" spans="1:9">
      <c r="A6" s="2" t="s">
        <v>124</v>
      </c>
      <c r="B6" s="2"/>
      <c r="C6" s="2"/>
      <c r="D6" s="2"/>
      <c r="E6" s="2"/>
      <c r="F6" s="2"/>
      <c r="G6" s="2"/>
      <c r="H6" s="2"/>
      <c r="I6" s="2">
        <f>SUM(B6:H6)*1.35</f>
        <v>0</v>
      </c>
    </row>
    <row r="7" spans="1:9">
      <c r="A7" s="2" t="s">
        <v>90</v>
      </c>
      <c r="B7" s="2"/>
      <c r="C7" s="2"/>
      <c r="D7" s="2"/>
      <c r="E7" s="2"/>
      <c r="F7" s="2"/>
      <c r="G7" s="2"/>
      <c r="H7" s="2"/>
      <c r="I7" s="2">
        <f>SUM(B7:H7)*1.45</f>
        <v>0</v>
      </c>
    </row>
    <row r="8" spans="1:9">
      <c r="A8" s="2" t="s">
        <v>17</v>
      </c>
      <c r="B8" s="2"/>
      <c r="C8" s="2"/>
      <c r="D8" s="2"/>
      <c r="E8" s="2"/>
      <c r="F8" s="2"/>
      <c r="G8" s="2"/>
      <c r="H8" s="2"/>
      <c r="I8" s="2">
        <f>SUM(B8:H8)</f>
        <v>0</v>
      </c>
    </row>
    <row r="9" spans="1:9">
      <c r="A9" s="2" t="s">
        <v>16</v>
      </c>
      <c r="B9" s="2">
        <v>3500</v>
      </c>
      <c r="C9" s="2">
        <v>1200</v>
      </c>
      <c r="D9" s="2"/>
      <c r="E9" s="2">
        <v>1200</v>
      </c>
      <c r="F9" s="2"/>
      <c r="G9" s="2">
        <v>1200</v>
      </c>
      <c r="H9" s="2">
        <v>2000</v>
      </c>
      <c r="I9" s="2">
        <f t="shared" ref="I9" si="1">SUM(B9:H9)</f>
        <v>9100</v>
      </c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6" t="s">
        <v>239</v>
      </c>
    </row>
    <row r="12" spans="1:9">
      <c r="A12" s="5"/>
      <c r="B12" s="5" t="s">
        <v>0</v>
      </c>
      <c r="C12" s="6" t="s">
        <v>135</v>
      </c>
      <c r="D12" s="17" t="s">
        <v>237</v>
      </c>
      <c r="E12" s="6" t="s">
        <v>241</v>
      </c>
      <c r="F12" s="17" t="s">
        <v>240</v>
      </c>
      <c r="G12" s="17" t="s">
        <v>245</v>
      </c>
      <c r="H12" s="5" t="s">
        <v>238</v>
      </c>
      <c r="I12" s="6" t="s">
        <v>6</v>
      </c>
    </row>
    <row r="13" spans="1:9">
      <c r="A13" s="2" t="s">
        <v>89</v>
      </c>
      <c r="B13" s="2">
        <v>1</v>
      </c>
      <c r="C13" s="2"/>
      <c r="D13" s="2">
        <v>20</v>
      </c>
      <c r="E13" s="2"/>
      <c r="F13" s="2"/>
      <c r="G13" s="2">
        <v>20</v>
      </c>
      <c r="H13" s="2"/>
      <c r="I13" s="2">
        <f>SUM(B13:H13)</f>
        <v>41</v>
      </c>
    </row>
    <row r="14" spans="1:9">
      <c r="A14" s="2" t="s">
        <v>13</v>
      </c>
      <c r="B14" s="2"/>
      <c r="C14" s="2"/>
      <c r="D14" s="2"/>
      <c r="E14" s="2"/>
      <c r="F14" s="2"/>
      <c r="G14" s="2"/>
      <c r="H14" s="2"/>
      <c r="I14" s="2">
        <f t="shared" ref="I14:I15" si="2">SUM(B14:H14)*1.35</f>
        <v>0</v>
      </c>
    </row>
    <row r="15" spans="1:9">
      <c r="A15" s="2" t="s">
        <v>14</v>
      </c>
      <c r="B15" s="2"/>
      <c r="C15" s="2"/>
      <c r="D15" s="2"/>
      <c r="E15" s="2"/>
      <c r="F15" s="2"/>
      <c r="G15" s="2"/>
      <c r="H15" s="2"/>
      <c r="I15" s="2">
        <f t="shared" si="2"/>
        <v>0</v>
      </c>
    </row>
    <row r="16" spans="1:9">
      <c r="A16" s="2" t="s">
        <v>124</v>
      </c>
      <c r="B16" s="2"/>
      <c r="C16" s="2"/>
      <c r="D16" s="2"/>
      <c r="E16" s="2"/>
      <c r="F16" s="2"/>
      <c r="G16" s="2"/>
      <c r="H16" s="2"/>
      <c r="I16" s="2">
        <f>SUM(B16:H16)*1.35</f>
        <v>0</v>
      </c>
    </row>
    <row r="17" spans="1:9">
      <c r="A17" s="2" t="s">
        <v>90</v>
      </c>
      <c r="B17" s="2"/>
      <c r="C17" s="2"/>
      <c r="D17" s="2"/>
      <c r="E17" s="2"/>
      <c r="F17" s="2"/>
      <c r="G17" s="2"/>
      <c r="H17" s="2"/>
      <c r="I17" s="2">
        <f>SUM(B17:H17)*1.45</f>
        <v>0</v>
      </c>
    </row>
    <row r="18" spans="1:9">
      <c r="A18" s="2" t="s">
        <v>17</v>
      </c>
      <c r="B18" s="2"/>
      <c r="C18" s="2"/>
      <c r="D18" s="2"/>
      <c r="E18" s="2"/>
      <c r="F18" s="2"/>
      <c r="G18" s="2"/>
      <c r="H18" s="2"/>
      <c r="I18" s="2">
        <f>SUM(B18:H18)</f>
        <v>0</v>
      </c>
    </row>
    <row r="19" spans="1:9">
      <c r="A19" s="2" t="s">
        <v>16</v>
      </c>
      <c r="B19" s="2">
        <v>3500</v>
      </c>
      <c r="C19" s="2">
        <v>1200</v>
      </c>
      <c r="D19" s="2"/>
      <c r="E19" s="2">
        <v>1200</v>
      </c>
      <c r="F19" s="2"/>
      <c r="G19" s="2">
        <v>1200</v>
      </c>
      <c r="H19" s="2">
        <v>2000</v>
      </c>
      <c r="I19" s="2">
        <f t="shared" ref="I19" si="3">SUM(B19:H19)</f>
        <v>9100</v>
      </c>
    </row>
    <row r="21" spans="1:9">
      <c r="A21" s="6" t="s">
        <v>242</v>
      </c>
    </row>
    <row r="22" spans="1:9">
      <c r="A22" s="5"/>
      <c r="B22" s="5" t="s">
        <v>0</v>
      </c>
      <c r="C22" s="6" t="s">
        <v>135</v>
      </c>
      <c r="D22" s="6" t="s">
        <v>166</v>
      </c>
      <c r="E22" s="6" t="s">
        <v>241</v>
      </c>
      <c r="F22" s="17" t="s">
        <v>141</v>
      </c>
      <c r="G22" s="17" t="s">
        <v>243</v>
      </c>
      <c r="H22" s="5" t="s">
        <v>244</v>
      </c>
      <c r="I22" s="6" t="s">
        <v>6</v>
      </c>
    </row>
    <row r="23" spans="1:9">
      <c r="A23" s="2" t="s">
        <v>89</v>
      </c>
      <c r="B23" s="2">
        <v>1</v>
      </c>
      <c r="C23" s="2"/>
      <c r="D23" s="2"/>
      <c r="E23" s="2"/>
      <c r="F23" s="2"/>
      <c r="G23" s="2">
        <v>20</v>
      </c>
      <c r="H23" s="2"/>
      <c r="I23" s="2">
        <f>SUM(B23:H23)</f>
        <v>21</v>
      </c>
    </row>
    <row r="24" spans="1:9">
      <c r="A24" s="2" t="s">
        <v>13</v>
      </c>
      <c r="B24" s="2"/>
      <c r="C24" s="2"/>
      <c r="D24" s="2"/>
      <c r="E24" s="2"/>
      <c r="F24" s="2"/>
      <c r="G24" s="2"/>
      <c r="H24" s="2"/>
      <c r="I24" s="2">
        <f t="shared" ref="I24:I25" si="4">SUM(B24:H24)*1.35</f>
        <v>0</v>
      </c>
    </row>
    <row r="25" spans="1:9">
      <c r="A25" s="2" t="s">
        <v>14</v>
      </c>
      <c r="B25" s="2"/>
      <c r="C25" s="2"/>
      <c r="D25" s="2"/>
      <c r="E25" s="2"/>
      <c r="F25" s="2"/>
      <c r="G25" s="2"/>
      <c r="H25" s="2"/>
      <c r="I25" s="2">
        <f t="shared" si="4"/>
        <v>0</v>
      </c>
    </row>
    <row r="26" spans="1:9">
      <c r="A26" s="2" t="s">
        <v>124</v>
      </c>
      <c r="B26" s="2"/>
      <c r="C26" s="2"/>
      <c r="D26" s="2"/>
      <c r="E26" s="2"/>
      <c r="F26" s="2"/>
      <c r="G26" s="2"/>
      <c r="H26" s="2"/>
      <c r="I26" s="2">
        <f>SUM(B26:H26)*1.35</f>
        <v>0</v>
      </c>
    </row>
    <row r="27" spans="1:9">
      <c r="A27" s="2" t="s">
        <v>90</v>
      </c>
      <c r="B27" s="2"/>
      <c r="C27" s="2"/>
      <c r="D27" s="2"/>
      <c r="E27" s="2"/>
      <c r="F27" s="2"/>
      <c r="G27" s="2"/>
      <c r="H27" s="2"/>
      <c r="I27" s="2">
        <f>SUM(B27:H27)*1.45</f>
        <v>0</v>
      </c>
    </row>
    <row r="28" spans="1:9">
      <c r="A28" s="2" t="s">
        <v>17</v>
      </c>
      <c r="B28" s="2"/>
      <c r="C28" s="2"/>
      <c r="D28" s="2"/>
      <c r="E28" s="2"/>
      <c r="F28" s="2"/>
      <c r="G28" s="2"/>
      <c r="H28" s="2"/>
      <c r="I28" s="2">
        <f>SUM(B28:H28)</f>
        <v>0</v>
      </c>
    </row>
    <row r="29" spans="1:9">
      <c r="A29" s="2" t="s">
        <v>16</v>
      </c>
      <c r="B29" s="2">
        <v>3500</v>
      </c>
      <c r="C29" s="2">
        <v>1200</v>
      </c>
      <c r="D29" s="2"/>
      <c r="E29" s="2">
        <v>1200</v>
      </c>
      <c r="F29" s="2"/>
      <c r="G29" s="2">
        <v>1200</v>
      </c>
      <c r="H29" s="2">
        <v>2000</v>
      </c>
      <c r="I29" s="2">
        <f t="shared" ref="I29" si="5">SUM(B29:H29)</f>
        <v>9100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2" workbookViewId="0">
      <selection activeCell="L33" sqref="L33"/>
    </sheetView>
  </sheetViews>
  <sheetFormatPr defaultRowHeight="18"/>
  <cols>
    <col min="1" max="2" width="8.3984375" customWidth="1"/>
  </cols>
  <sheetData>
    <row r="1" spans="1:9">
      <c r="A1" s="5" t="s">
        <v>153</v>
      </c>
    </row>
    <row r="2" spans="1:9">
      <c r="A2" s="5"/>
      <c r="B2" s="5" t="s">
        <v>0</v>
      </c>
      <c r="C2" s="6" t="s">
        <v>161</v>
      </c>
      <c r="D2" s="6" t="s">
        <v>158</v>
      </c>
      <c r="E2" s="6" t="s">
        <v>159</v>
      </c>
      <c r="F2" s="17" t="s">
        <v>162</v>
      </c>
      <c r="G2" s="17" t="s">
        <v>160</v>
      </c>
      <c r="H2" s="5"/>
      <c r="I2" s="6" t="s">
        <v>6</v>
      </c>
    </row>
    <row r="3" spans="1:9">
      <c r="A3" s="2" t="s">
        <v>89</v>
      </c>
      <c r="B3" s="2">
        <v>1</v>
      </c>
      <c r="C3" s="2">
        <v>15</v>
      </c>
      <c r="D3" s="2">
        <v>15</v>
      </c>
      <c r="E3" s="2"/>
      <c r="F3" s="2"/>
      <c r="G3" s="2">
        <v>10</v>
      </c>
      <c r="H3" s="2"/>
      <c r="I3" s="2">
        <f>SUM(B3:H3)</f>
        <v>41</v>
      </c>
    </row>
    <row r="4" spans="1:9">
      <c r="A4" s="2" t="s">
        <v>13</v>
      </c>
      <c r="B4" s="2"/>
      <c r="C4" s="2"/>
      <c r="D4" s="2"/>
      <c r="E4" s="2"/>
      <c r="F4" s="2"/>
      <c r="G4" s="2"/>
      <c r="H4" s="2"/>
      <c r="I4" s="2">
        <f t="shared" ref="I4:I5" si="0">SUM(B4:H4)*1.35</f>
        <v>0</v>
      </c>
    </row>
    <row r="5" spans="1:9">
      <c r="A5" s="2" t="s">
        <v>14</v>
      </c>
      <c r="B5" s="2"/>
      <c r="C5" s="2"/>
      <c r="D5" s="2"/>
      <c r="E5" s="2"/>
      <c r="F5" s="2"/>
      <c r="G5" s="2"/>
      <c r="H5" s="2"/>
      <c r="I5" s="2">
        <f t="shared" si="0"/>
        <v>0</v>
      </c>
    </row>
    <row r="6" spans="1:9">
      <c r="A6" s="2" t="s">
        <v>124</v>
      </c>
      <c r="B6" s="2"/>
      <c r="C6" s="2"/>
      <c r="D6" s="2"/>
      <c r="E6" s="2"/>
      <c r="F6" s="2"/>
      <c r="G6" s="2"/>
      <c r="H6" s="2"/>
      <c r="I6" s="2">
        <f>SUM(B6:H6)*1.35</f>
        <v>0</v>
      </c>
    </row>
    <row r="7" spans="1:9">
      <c r="A7" s="2" t="s">
        <v>90</v>
      </c>
      <c r="B7" s="2"/>
      <c r="C7" s="2"/>
      <c r="D7" s="2"/>
      <c r="E7" s="2"/>
      <c r="F7" s="2"/>
      <c r="G7" s="2"/>
      <c r="H7" s="2"/>
      <c r="I7" s="2">
        <f>SUM(B7:H7)*1.45</f>
        <v>0</v>
      </c>
    </row>
    <row r="8" spans="1:9">
      <c r="A8" s="2" t="s">
        <v>17</v>
      </c>
      <c r="B8" s="2"/>
      <c r="C8" s="2"/>
      <c r="D8" s="2"/>
      <c r="E8" s="2"/>
      <c r="F8" s="2"/>
      <c r="G8" s="2"/>
      <c r="H8" s="2"/>
      <c r="I8" s="2">
        <f>SUM(B8:H8)</f>
        <v>0</v>
      </c>
    </row>
    <row r="9" spans="1:9">
      <c r="A9" s="2" t="s">
        <v>16</v>
      </c>
      <c r="B9" s="2">
        <v>3500</v>
      </c>
      <c r="C9" s="2">
        <v>1200</v>
      </c>
      <c r="D9" s="2"/>
      <c r="E9" s="2">
        <v>1200</v>
      </c>
      <c r="F9" s="2"/>
      <c r="G9" s="2">
        <v>1200</v>
      </c>
      <c r="H9" s="2">
        <v>2000</v>
      </c>
      <c r="I9" s="2">
        <f t="shared" ref="I9" si="1">SUM(B9:H9)</f>
        <v>9100</v>
      </c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5"/>
    </row>
    <row r="12" spans="1:9">
      <c r="A12" s="5"/>
      <c r="B12" s="5" t="s">
        <v>0</v>
      </c>
      <c r="C12" s="6" t="s">
        <v>163</v>
      </c>
      <c r="D12" s="6" t="s">
        <v>158</v>
      </c>
      <c r="E12" s="6" t="s">
        <v>159</v>
      </c>
      <c r="F12" s="17" t="s">
        <v>162</v>
      </c>
      <c r="G12" s="17" t="s">
        <v>160</v>
      </c>
      <c r="H12" s="5"/>
      <c r="I12" s="6" t="s">
        <v>6</v>
      </c>
    </row>
    <row r="13" spans="1:9">
      <c r="A13" s="2" t="s">
        <v>89</v>
      </c>
      <c r="B13" s="2">
        <v>1</v>
      </c>
      <c r="C13" s="2"/>
      <c r="D13" s="2">
        <v>15</v>
      </c>
      <c r="E13" s="2"/>
      <c r="F13" s="2"/>
      <c r="G13" s="2">
        <v>10</v>
      </c>
      <c r="H13" s="2"/>
      <c r="I13" s="2">
        <f>SUM(B13:H13)</f>
        <v>26</v>
      </c>
    </row>
    <row r="14" spans="1:9">
      <c r="A14" s="2" t="s">
        <v>13</v>
      </c>
      <c r="B14" s="2"/>
      <c r="C14" s="2"/>
      <c r="D14" s="2"/>
      <c r="E14" s="2"/>
      <c r="F14" s="2"/>
      <c r="G14" s="2"/>
      <c r="H14" s="2"/>
      <c r="I14" s="2">
        <f t="shared" ref="I14:I15" si="2">SUM(B14:H14)*1.35</f>
        <v>0</v>
      </c>
    </row>
    <row r="15" spans="1:9">
      <c r="A15" s="2" t="s">
        <v>14</v>
      </c>
      <c r="B15" s="2"/>
      <c r="C15" s="2"/>
      <c r="D15" s="2"/>
      <c r="E15" s="2"/>
      <c r="F15" s="2"/>
      <c r="G15" s="2"/>
      <c r="H15" s="2"/>
      <c r="I15" s="2">
        <f t="shared" si="2"/>
        <v>0</v>
      </c>
    </row>
    <row r="16" spans="1:9">
      <c r="A16" s="2" t="s">
        <v>124</v>
      </c>
      <c r="B16" s="2"/>
      <c r="C16" s="2"/>
      <c r="D16" s="2"/>
      <c r="E16" s="2"/>
      <c r="F16" s="2"/>
      <c r="G16" s="2"/>
      <c r="H16" s="2"/>
      <c r="I16" s="2">
        <f>SUM(B16:H16)*1.35</f>
        <v>0</v>
      </c>
    </row>
    <row r="17" spans="1:9">
      <c r="A17" s="2" t="s">
        <v>90</v>
      </c>
      <c r="B17" s="2"/>
      <c r="C17" s="2"/>
      <c r="D17" s="2"/>
      <c r="E17" s="2"/>
      <c r="F17" s="2"/>
      <c r="G17" s="2"/>
      <c r="H17" s="2"/>
      <c r="I17" s="2">
        <f>SUM(B17:H17)*1.45</f>
        <v>0</v>
      </c>
    </row>
    <row r="18" spans="1:9">
      <c r="A18" s="2" t="s">
        <v>17</v>
      </c>
      <c r="B18" s="2"/>
      <c r="C18" s="2"/>
      <c r="D18" s="2"/>
      <c r="E18" s="2"/>
      <c r="F18" s="2"/>
      <c r="G18" s="2"/>
      <c r="H18" s="2"/>
      <c r="I18" s="2">
        <f>SUM(B18:H18)</f>
        <v>0</v>
      </c>
    </row>
    <row r="19" spans="1:9">
      <c r="A19" s="2" t="s">
        <v>16</v>
      </c>
      <c r="B19" s="2">
        <v>3500</v>
      </c>
      <c r="C19" s="2">
        <v>1200</v>
      </c>
      <c r="D19" s="2"/>
      <c r="E19" s="2">
        <v>1200</v>
      </c>
      <c r="F19" s="2"/>
      <c r="G19" s="2">
        <v>1200</v>
      </c>
      <c r="H19" s="2">
        <v>2000</v>
      </c>
      <c r="I19" s="2">
        <f t="shared" ref="I19" si="3">SUM(B19:H19)</f>
        <v>9100</v>
      </c>
    </row>
    <row r="21" spans="1:9">
      <c r="A21" s="5" t="s">
        <v>164</v>
      </c>
    </row>
    <row r="22" spans="1:9">
      <c r="A22" s="5"/>
      <c r="B22" s="5" t="s">
        <v>0</v>
      </c>
      <c r="C22" s="6" t="s">
        <v>163</v>
      </c>
      <c r="D22" s="6" t="s">
        <v>175</v>
      </c>
      <c r="E22" s="6" t="s">
        <v>176</v>
      </c>
      <c r="F22" s="6" t="s">
        <v>177</v>
      </c>
      <c r="G22" s="17" t="s">
        <v>178</v>
      </c>
      <c r="H22" s="18" t="s">
        <v>179</v>
      </c>
      <c r="I22" s="6" t="s">
        <v>6</v>
      </c>
    </row>
    <row r="23" spans="1:9">
      <c r="A23" s="2" t="s">
        <v>89</v>
      </c>
      <c r="B23" s="2">
        <v>2.2000000000000002</v>
      </c>
      <c r="C23" s="2"/>
      <c r="D23" s="2"/>
      <c r="E23" s="2"/>
      <c r="F23" s="2"/>
      <c r="G23" s="2"/>
      <c r="H23" s="2"/>
      <c r="I23" s="2">
        <f>SUM(B23:H23)</f>
        <v>2.2000000000000002</v>
      </c>
    </row>
    <row r="24" spans="1:9">
      <c r="A24" s="2" t="s">
        <v>13</v>
      </c>
      <c r="B24" s="2"/>
      <c r="C24" s="2"/>
      <c r="D24" s="2"/>
      <c r="E24" s="2"/>
      <c r="F24" s="2"/>
      <c r="G24" s="2"/>
      <c r="H24" s="2"/>
      <c r="I24" s="2">
        <f t="shared" ref="I24:I25" si="4">SUM(B24:H24)*1.35</f>
        <v>0</v>
      </c>
    </row>
    <row r="25" spans="1:9">
      <c r="A25" s="2" t="s">
        <v>14</v>
      </c>
      <c r="B25" s="2"/>
      <c r="C25" s="2"/>
      <c r="D25" s="2"/>
      <c r="E25" s="2"/>
      <c r="F25" s="2"/>
      <c r="G25" s="2"/>
      <c r="H25" s="2"/>
      <c r="I25" s="2">
        <f t="shared" si="4"/>
        <v>0</v>
      </c>
    </row>
    <row r="26" spans="1:9">
      <c r="A26" s="2" t="s">
        <v>124</v>
      </c>
      <c r="B26" s="2"/>
      <c r="C26" s="2"/>
      <c r="D26" s="2"/>
      <c r="E26" s="2"/>
      <c r="F26" s="2"/>
      <c r="G26" s="2"/>
      <c r="H26" s="2"/>
      <c r="I26" s="2">
        <f>SUM(B26:H26)*1.35</f>
        <v>0</v>
      </c>
    </row>
    <row r="27" spans="1:9">
      <c r="A27" s="2" t="s">
        <v>90</v>
      </c>
      <c r="B27" s="2"/>
      <c r="C27" s="2"/>
      <c r="D27" s="2"/>
      <c r="E27" s="2"/>
      <c r="F27" s="2"/>
      <c r="G27" s="2"/>
      <c r="H27" s="2"/>
      <c r="I27" s="2">
        <f>SUM(B27:H27)*1.45</f>
        <v>0</v>
      </c>
    </row>
    <row r="28" spans="1:9">
      <c r="A28" s="2" t="s">
        <v>17</v>
      </c>
      <c r="B28" s="2"/>
      <c r="C28" s="2"/>
      <c r="D28" s="2"/>
      <c r="E28" s="2"/>
      <c r="F28" s="2"/>
      <c r="G28" s="2"/>
      <c r="H28" s="2"/>
      <c r="I28" s="2">
        <f>SUM(B28:H28)</f>
        <v>0</v>
      </c>
    </row>
    <row r="29" spans="1:9">
      <c r="A29" s="2" t="s">
        <v>16</v>
      </c>
      <c r="B29" s="2"/>
      <c r="C29" s="2"/>
      <c r="D29" s="2"/>
      <c r="E29" s="2"/>
      <c r="F29" s="2"/>
      <c r="G29" s="2"/>
      <c r="H29" s="2"/>
      <c r="I29" s="2">
        <f t="shared" ref="I29" si="5">SUM(B29:H29)</f>
        <v>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L20" sqref="L20"/>
    </sheetView>
  </sheetViews>
  <sheetFormatPr defaultRowHeight="18"/>
  <cols>
    <col min="1" max="2" width="8.3984375" customWidth="1"/>
  </cols>
  <sheetData>
    <row r="1" spans="1:9">
      <c r="A1" s="6" t="s">
        <v>185</v>
      </c>
    </row>
    <row r="2" spans="1:9">
      <c r="A2" s="5"/>
      <c r="B2" s="5" t="s">
        <v>0</v>
      </c>
      <c r="C2" s="6" t="s">
        <v>183</v>
      </c>
      <c r="D2" s="6" t="s">
        <v>148</v>
      </c>
      <c r="E2" s="6" t="s">
        <v>186</v>
      </c>
      <c r="F2" s="6" t="s">
        <v>187</v>
      </c>
      <c r="G2" s="17" t="s">
        <v>290</v>
      </c>
      <c r="H2" s="18" t="s">
        <v>151</v>
      </c>
      <c r="I2" s="6" t="s">
        <v>6</v>
      </c>
    </row>
    <row r="3" spans="1:9">
      <c r="A3" s="2" t="s">
        <v>89</v>
      </c>
      <c r="B3" s="2"/>
      <c r="C3" s="2"/>
      <c r="D3" s="2"/>
      <c r="E3" s="2"/>
      <c r="F3" s="2"/>
      <c r="G3" s="2"/>
      <c r="H3" s="2"/>
      <c r="I3" s="2">
        <f>SUM(B3:H3)</f>
        <v>0</v>
      </c>
    </row>
    <row r="4" spans="1:9">
      <c r="A4" s="2" t="s">
        <v>13</v>
      </c>
      <c r="B4" s="2"/>
      <c r="C4" s="2"/>
      <c r="D4" s="2"/>
      <c r="E4" s="2"/>
      <c r="F4" s="2"/>
      <c r="G4" s="2"/>
      <c r="H4" s="2"/>
      <c r="I4" s="2">
        <f t="shared" ref="I4:I5" si="0">SUM(B4:H4)*1.35</f>
        <v>0</v>
      </c>
    </row>
    <row r="5" spans="1:9">
      <c r="A5" s="2" t="s">
        <v>14</v>
      </c>
      <c r="B5" s="2"/>
      <c r="C5" s="2"/>
      <c r="D5" s="2"/>
      <c r="E5" s="2"/>
      <c r="F5" s="2"/>
      <c r="G5" s="2"/>
      <c r="H5" s="2"/>
      <c r="I5" s="2">
        <f t="shared" si="0"/>
        <v>0</v>
      </c>
    </row>
    <row r="6" spans="1:9">
      <c r="A6" s="2" t="s">
        <v>124</v>
      </c>
      <c r="B6" s="2"/>
      <c r="C6" s="2"/>
      <c r="D6" s="2"/>
      <c r="E6" s="2"/>
      <c r="F6" s="2"/>
      <c r="G6" s="2"/>
      <c r="H6" s="2"/>
      <c r="I6" s="2">
        <f>SUM(B6:H6)*1.35</f>
        <v>0</v>
      </c>
    </row>
    <row r="7" spans="1:9">
      <c r="A7" s="2" t="s">
        <v>90</v>
      </c>
      <c r="B7" s="2"/>
      <c r="C7" s="2"/>
      <c r="D7" s="2"/>
      <c r="E7" s="2"/>
      <c r="F7" s="2"/>
      <c r="G7" s="2"/>
      <c r="H7" s="2"/>
      <c r="I7" s="2">
        <f>SUM(B7:H7)*1.45</f>
        <v>0</v>
      </c>
    </row>
    <row r="8" spans="1:9">
      <c r="A8" s="2" t="s">
        <v>17</v>
      </c>
      <c r="B8" s="2"/>
      <c r="C8" s="2"/>
      <c r="D8" s="2"/>
      <c r="E8" s="2"/>
      <c r="F8" s="2"/>
      <c r="G8" s="2"/>
      <c r="H8" s="2"/>
      <c r="I8" s="2">
        <f>SUM(B8:H8)</f>
        <v>0</v>
      </c>
    </row>
    <row r="9" spans="1:9">
      <c r="A9" s="2" t="s">
        <v>16</v>
      </c>
      <c r="B9" s="2"/>
      <c r="C9" s="2"/>
      <c r="D9" s="2"/>
      <c r="E9" s="2"/>
      <c r="F9" s="2"/>
      <c r="G9" s="2"/>
      <c r="H9" s="2"/>
      <c r="I9" s="2">
        <f t="shared" ref="I9" si="1">SUM(B9:H9)</f>
        <v>0</v>
      </c>
    </row>
    <row r="11" spans="1:9">
      <c r="A11" s="6" t="s">
        <v>234</v>
      </c>
    </row>
    <row r="12" spans="1:9">
      <c r="A12" s="5"/>
      <c r="B12" s="5" t="s">
        <v>0</v>
      </c>
      <c r="C12" s="6" t="s">
        <v>183</v>
      </c>
      <c r="D12" s="6" t="s">
        <v>148</v>
      </c>
      <c r="E12" s="6" t="s">
        <v>184</v>
      </c>
      <c r="F12" s="6" t="s">
        <v>187</v>
      </c>
      <c r="G12" s="17" t="s">
        <v>138</v>
      </c>
      <c r="H12" s="18" t="s">
        <v>249</v>
      </c>
      <c r="I12" s="6" t="s">
        <v>6</v>
      </c>
    </row>
    <row r="13" spans="1:9">
      <c r="A13" s="2" t="s">
        <v>89</v>
      </c>
      <c r="B13" s="2"/>
      <c r="C13" s="2"/>
      <c r="D13" s="2"/>
      <c r="E13" s="2"/>
      <c r="F13" s="2"/>
      <c r="G13" s="2"/>
      <c r="H13" s="2"/>
      <c r="I13" s="2">
        <f>SUM(B13:H13)</f>
        <v>0</v>
      </c>
    </row>
    <row r="14" spans="1:9">
      <c r="A14" s="2" t="s">
        <v>13</v>
      </c>
      <c r="B14" s="2"/>
      <c r="C14" s="2"/>
      <c r="D14" s="2"/>
      <c r="E14" s="2"/>
      <c r="F14" s="2"/>
      <c r="G14" s="2"/>
      <c r="H14" s="2"/>
      <c r="I14" s="2">
        <f t="shared" ref="I14:I15" si="2">SUM(B14:H14)*1.35</f>
        <v>0</v>
      </c>
    </row>
    <row r="15" spans="1:9">
      <c r="A15" s="2" t="s">
        <v>14</v>
      </c>
      <c r="B15" s="2"/>
      <c r="C15" s="2"/>
      <c r="D15" s="2"/>
      <c r="E15" s="2"/>
      <c r="F15" s="2"/>
      <c r="G15" s="2"/>
      <c r="H15" s="2"/>
      <c r="I15" s="2">
        <f t="shared" si="2"/>
        <v>0</v>
      </c>
    </row>
    <row r="16" spans="1:9">
      <c r="A16" s="2" t="s">
        <v>124</v>
      </c>
      <c r="B16" s="2"/>
      <c r="C16" s="2"/>
      <c r="D16" s="2"/>
      <c r="E16" s="2"/>
      <c r="F16" s="2"/>
      <c r="G16" s="2"/>
      <c r="H16" s="2"/>
      <c r="I16" s="2">
        <f>SUM(B16:H16)*1.35</f>
        <v>0</v>
      </c>
    </row>
    <row r="17" spans="1:9">
      <c r="A17" s="2" t="s">
        <v>90</v>
      </c>
      <c r="B17" s="2"/>
      <c r="C17" s="2"/>
      <c r="D17" s="2"/>
      <c r="E17" s="2"/>
      <c r="F17" s="2"/>
      <c r="G17" s="2"/>
      <c r="H17" s="2"/>
      <c r="I17" s="2">
        <f>SUM(B17:H17)*1.45</f>
        <v>0</v>
      </c>
    </row>
    <row r="18" spans="1:9">
      <c r="A18" s="2" t="s">
        <v>17</v>
      </c>
      <c r="B18" s="2"/>
      <c r="C18" s="2"/>
      <c r="D18" s="2"/>
      <c r="E18" s="2"/>
      <c r="F18" s="2"/>
      <c r="G18" s="2"/>
      <c r="H18" s="2"/>
      <c r="I18" s="2">
        <f>SUM(B18:H18)</f>
        <v>0</v>
      </c>
    </row>
    <row r="19" spans="1:9">
      <c r="A19" s="2" t="s">
        <v>16</v>
      </c>
      <c r="B19" s="2"/>
      <c r="C19" s="2"/>
      <c r="D19" s="2"/>
      <c r="E19" s="2"/>
      <c r="F19" s="2"/>
      <c r="G19" s="2"/>
      <c r="H19" s="2"/>
      <c r="I19" s="2">
        <f t="shared" ref="I19" si="3">SUM(B19:H19)</f>
        <v>0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L20" sqref="L20"/>
    </sheetView>
  </sheetViews>
  <sheetFormatPr defaultRowHeight="18"/>
  <cols>
    <col min="1" max="2" width="8.3984375" customWidth="1"/>
  </cols>
  <sheetData>
    <row r="1" spans="1:9">
      <c r="A1" s="6" t="s">
        <v>194</v>
      </c>
    </row>
    <row r="2" spans="1:9">
      <c r="A2" s="5"/>
      <c r="B2" s="5" t="s">
        <v>0</v>
      </c>
      <c r="C2" s="6" t="s">
        <v>158</v>
      </c>
      <c r="D2" s="6" t="s">
        <v>135</v>
      </c>
      <c r="E2" s="6" t="s">
        <v>159</v>
      </c>
      <c r="F2" s="17" t="s">
        <v>138</v>
      </c>
      <c r="G2" s="6" t="s">
        <v>167</v>
      </c>
      <c r="H2" s="18"/>
      <c r="I2" s="6" t="s">
        <v>6</v>
      </c>
    </row>
    <row r="3" spans="1:9">
      <c r="A3" s="2" t="s">
        <v>89</v>
      </c>
      <c r="B3" s="2"/>
      <c r="C3" s="2"/>
      <c r="D3" s="2"/>
      <c r="E3" s="2"/>
      <c r="F3" s="2"/>
      <c r="G3" s="2"/>
      <c r="H3" s="2"/>
      <c r="I3" s="2">
        <f>SUM(B3:H3)</f>
        <v>0</v>
      </c>
    </row>
    <row r="4" spans="1:9">
      <c r="A4" s="2" t="s">
        <v>13</v>
      </c>
      <c r="B4" s="2"/>
      <c r="C4" s="2"/>
      <c r="D4" s="2"/>
      <c r="E4" s="2"/>
      <c r="F4" s="2"/>
      <c r="G4" s="2"/>
      <c r="H4" s="2"/>
      <c r="I4" s="2">
        <f t="shared" ref="I4:I5" si="0">SUM(B4:H4)*1.35</f>
        <v>0</v>
      </c>
    </row>
    <row r="5" spans="1:9">
      <c r="A5" s="2" t="s">
        <v>14</v>
      </c>
      <c r="B5" s="2"/>
      <c r="C5" s="2"/>
      <c r="D5" s="2"/>
      <c r="E5" s="2"/>
      <c r="F5" s="2"/>
      <c r="G5" s="2"/>
      <c r="H5" s="2"/>
      <c r="I5" s="2">
        <f t="shared" si="0"/>
        <v>0</v>
      </c>
    </row>
    <row r="6" spans="1:9">
      <c r="A6" s="2" t="s">
        <v>124</v>
      </c>
      <c r="B6" s="2"/>
      <c r="C6" s="2"/>
      <c r="D6" s="2"/>
      <c r="E6" s="2"/>
      <c r="F6" s="2"/>
      <c r="G6" s="2"/>
      <c r="H6" s="2"/>
      <c r="I6" s="2">
        <f>SUM(B6:H6)*1.35</f>
        <v>0</v>
      </c>
    </row>
    <row r="7" spans="1:9">
      <c r="A7" s="2" t="s">
        <v>90</v>
      </c>
      <c r="B7" s="2"/>
      <c r="C7" s="2"/>
      <c r="D7" s="2"/>
      <c r="E7" s="2"/>
      <c r="F7" s="2"/>
      <c r="G7" s="2"/>
      <c r="H7" s="2"/>
      <c r="I7" s="2">
        <f>SUM(B7:H7)*1.45</f>
        <v>0</v>
      </c>
    </row>
    <row r="8" spans="1:9">
      <c r="A8" s="2" t="s">
        <v>17</v>
      </c>
      <c r="B8" s="2"/>
      <c r="C8" s="2"/>
      <c r="D8" s="2"/>
      <c r="E8" s="2"/>
      <c r="F8" s="2"/>
      <c r="G8" s="2"/>
      <c r="H8" s="2"/>
      <c r="I8" s="2">
        <f>SUM(B8:H8)</f>
        <v>0</v>
      </c>
    </row>
    <row r="9" spans="1:9">
      <c r="A9" s="2" t="s">
        <v>16</v>
      </c>
      <c r="B9" s="2"/>
      <c r="C9" s="2"/>
      <c r="D9" s="2"/>
      <c r="E9" s="2"/>
      <c r="F9" s="2"/>
      <c r="G9" s="2"/>
      <c r="H9" s="2"/>
      <c r="I9" s="2">
        <f t="shared" ref="I9" si="1">SUM(B9:H9)</f>
        <v>0</v>
      </c>
    </row>
    <row r="11" spans="1:9">
      <c r="A11" s="6" t="s">
        <v>189</v>
      </c>
    </row>
    <row r="12" spans="1:9">
      <c r="A12" s="5"/>
      <c r="B12" s="5" t="s">
        <v>0</v>
      </c>
      <c r="C12" s="6" t="s">
        <v>161</v>
      </c>
      <c r="D12" s="6" t="s">
        <v>138</v>
      </c>
      <c r="E12" s="6" t="s">
        <v>168</v>
      </c>
      <c r="F12" s="6" t="s">
        <v>167</v>
      </c>
      <c r="G12" s="17" t="s">
        <v>169</v>
      </c>
      <c r="H12" s="18" t="s">
        <v>151</v>
      </c>
      <c r="I12" s="6" t="s">
        <v>6</v>
      </c>
    </row>
    <row r="13" spans="1:9">
      <c r="A13" s="2" t="s">
        <v>89</v>
      </c>
      <c r="B13" s="2"/>
      <c r="C13" s="2"/>
      <c r="D13" s="2"/>
      <c r="E13" s="2"/>
      <c r="F13" s="2"/>
      <c r="G13" s="2"/>
      <c r="H13" s="2"/>
      <c r="I13" s="2">
        <f>SUM(B13:H13)</f>
        <v>0</v>
      </c>
    </row>
    <row r="14" spans="1:9">
      <c r="A14" s="2" t="s">
        <v>13</v>
      </c>
      <c r="B14" s="2"/>
      <c r="C14" s="2"/>
      <c r="D14" s="2"/>
      <c r="E14" s="2"/>
      <c r="F14" s="2"/>
      <c r="G14" s="2"/>
      <c r="H14" s="2"/>
      <c r="I14" s="2">
        <f t="shared" ref="I14:I15" si="2">SUM(B14:H14)*1.35</f>
        <v>0</v>
      </c>
    </row>
    <row r="15" spans="1:9">
      <c r="A15" s="2" t="s">
        <v>14</v>
      </c>
      <c r="B15" s="2"/>
      <c r="C15" s="2"/>
      <c r="D15" s="2"/>
      <c r="E15" s="2"/>
      <c r="F15" s="2"/>
      <c r="G15" s="2"/>
      <c r="H15" s="2"/>
      <c r="I15" s="2">
        <f t="shared" si="2"/>
        <v>0</v>
      </c>
    </row>
    <row r="16" spans="1:9">
      <c r="A16" s="2" t="s">
        <v>124</v>
      </c>
      <c r="B16" s="2"/>
      <c r="C16" s="2"/>
      <c r="D16" s="2"/>
      <c r="E16" s="2"/>
      <c r="F16" s="2"/>
      <c r="G16" s="2"/>
      <c r="H16" s="2"/>
      <c r="I16" s="2">
        <f>SUM(B16:H16)*1.35</f>
        <v>0</v>
      </c>
    </row>
    <row r="17" spans="1:9">
      <c r="A17" s="2" t="s">
        <v>90</v>
      </c>
      <c r="B17" s="2"/>
      <c r="C17" s="2"/>
      <c r="D17" s="2"/>
      <c r="E17" s="2"/>
      <c r="F17" s="2"/>
      <c r="G17" s="2"/>
      <c r="H17" s="2"/>
      <c r="I17" s="2">
        <f>SUM(B17:H17)*1.45</f>
        <v>0</v>
      </c>
    </row>
    <row r="18" spans="1:9">
      <c r="A18" s="2" t="s">
        <v>17</v>
      </c>
      <c r="B18" s="2"/>
      <c r="C18" s="2"/>
      <c r="D18" s="2"/>
      <c r="E18" s="2"/>
      <c r="F18" s="2"/>
      <c r="G18" s="2"/>
      <c r="H18" s="2"/>
      <c r="I18" s="2">
        <f>SUM(B18:H18)</f>
        <v>0</v>
      </c>
    </row>
    <row r="19" spans="1:9">
      <c r="A19" s="2" t="s">
        <v>16</v>
      </c>
      <c r="B19" s="2"/>
      <c r="C19" s="2"/>
      <c r="D19" s="2"/>
      <c r="E19" s="2"/>
      <c r="F19" s="2"/>
      <c r="G19" s="2"/>
      <c r="H19" s="2"/>
      <c r="I19" s="2">
        <f t="shared" ref="I19" si="3">SUM(B19:H19)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7" sqref="G7"/>
    </sheetView>
  </sheetViews>
  <sheetFormatPr defaultRowHeight="18"/>
  <cols>
    <col min="1" max="2" width="8.3984375" customWidth="1"/>
    <col min="8" max="8" width="9.19921875" customWidth="1"/>
  </cols>
  <sheetData>
    <row r="1" spans="1:9">
      <c r="A1" s="5" t="s">
        <v>182</v>
      </c>
    </row>
    <row r="2" spans="1:9">
      <c r="A2" s="5"/>
      <c r="B2" s="5" t="s">
        <v>0</v>
      </c>
      <c r="C2" s="6" t="s">
        <v>337</v>
      </c>
      <c r="D2" s="6" t="s">
        <v>138</v>
      </c>
      <c r="E2" s="17" t="s">
        <v>338</v>
      </c>
      <c r="F2" s="17" t="s">
        <v>195</v>
      </c>
      <c r="G2" s="17" t="s">
        <v>276</v>
      </c>
      <c r="H2" s="5"/>
      <c r="I2" s="6" t="s">
        <v>6</v>
      </c>
    </row>
    <row r="3" spans="1:9">
      <c r="A3" s="2" t="s">
        <v>89</v>
      </c>
      <c r="B3" s="2">
        <v>5</v>
      </c>
      <c r="C3" s="2"/>
      <c r="D3" s="2">
        <v>20</v>
      </c>
      <c r="E3" s="2">
        <v>5</v>
      </c>
      <c r="F3" s="2"/>
      <c r="G3" s="2"/>
      <c r="H3" s="2"/>
      <c r="I3" s="2">
        <f>SUM(B3:H3)</f>
        <v>30</v>
      </c>
    </row>
    <row r="4" spans="1:9">
      <c r="A4" s="2" t="s">
        <v>13</v>
      </c>
      <c r="B4" s="2"/>
      <c r="C4" s="2"/>
      <c r="D4" s="2"/>
      <c r="E4" s="2"/>
      <c r="F4" s="2"/>
      <c r="G4" s="2"/>
      <c r="H4" s="2"/>
      <c r="I4" s="2">
        <f t="shared" ref="I4:I5" si="0">SUM(B4:H4)*1.35</f>
        <v>0</v>
      </c>
    </row>
    <row r="5" spans="1:9">
      <c r="A5" s="2" t="s">
        <v>14</v>
      </c>
      <c r="B5" s="2"/>
      <c r="C5" s="2"/>
      <c r="D5" s="2"/>
      <c r="E5" s="2"/>
      <c r="F5" s="2"/>
      <c r="G5" s="2"/>
      <c r="H5" s="2"/>
      <c r="I5" s="2">
        <f t="shared" si="0"/>
        <v>0</v>
      </c>
    </row>
    <row r="6" spans="1:9">
      <c r="A6" s="2" t="s">
        <v>124</v>
      </c>
      <c r="B6" s="2"/>
      <c r="C6" s="2"/>
      <c r="D6" s="2"/>
      <c r="E6" s="2"/>
      <c r="F6" s="2"/>
      <c r="G6" s="2"/>
      <c r="H6" s="2"/>
      <c r="I6" s="2">
        <f>SUM(B6:H6)*1.35</f>
        <v>0</v>
      </c>
    </row>
    <row r="7" spans="1:9">
      <c r="A7" s="2" t="s">
        <v>90</v>
      </c>
      <c r="B7" s="2"/>
      <c r="C7" s="2"/>
      <c r="D7" s="2"/>
      <c r="E7" s="2"/>
      <c r="F7" s="2"/>
      <c r="G7" s="2"/>
      <c r="H7" s="2"/>
      <c r="I7" s="2">
        <f>SUM(B7:H7)*1.45</f>
        <v>0</v>
      </c>
    </row>
    <row r="8" spans="1:9">
      <c r="A8" s="2" t="s">
        <v>17</v>
      </c>
      <c r="B8" s="2"/>
      <c r="C8" s="2"/>
      <c r="D8" s="2"/>
      <c r="E8" s="2"/>
      <c r="F8" s="2"/>
      <c r="G8" s="2"/>
      <c r="H8" s="2"/>
      <c r="I8" s="2">
        <f>SUM(B8:H8)</f>
        <v>0</v>
      </c>
    </row>
    <row r="9" spans="1:9">
      <c r="A9" s="2" t="s">
        <v>16</v>
      </c>
      <c r="B9" s="2"/>
      <c r="C9" s="2"/>
      <c r="D9" s="2"/>
      <c r="E9" s="2"/>
      <c r="F9" s="2"/>
      <c r="G9" s="2"/>
      <c r="H9" s="2"/>
      <c r="I9" s="2">
        <f t="shared" ref="I9" si="1">SUM(B9:H9)</f>
        <v>0</v>
      </c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defaultRowHeight="18"/>
  <cols>
    <col min="1" max="2" width="8.3984375" customWidth="1"/>
    <col min="8" max="8" width="9.19921875" customWidth="1"/>
  </cols>
  <sheetData>
    <row r="1" spans="1:9">
      <c r="A1" s="5"/>
    </row>
    <row r="2" spans="1:9">
      <c r="A2" s="5"/>
      <c r="B2" s="5" t="s">
        <v>0</v>
      </c>
      <c r="C2" s="6" t="s">
        <v>183</v>
      </c>
      <c r="D2" s="6" t="s">
        <v>138</v>
      </c>
      <c r="E2" s="17" t="s">
        <v>325</v>
      </c>
      <c r="F2" s="17" t="s">
        <v>277</v>
      </c>
      <c r="G2" s="17" t="s">
        <v>272</v>
      </c>
      <c r="H2" s="5" t="s">
        <v>151</v>
      </c>
      <c r="I2" s="6" t="s">
        <v>6</v>
      </c>
    </row>
    <row r="3" spans="1:9">
      <c r="A3" s="2" t="s">
        <v>89</v>
      </c>
      <c r="B3" s="2">
        <v>5</v>
      </c>
      <c r="C3" s="2"/>
      <c r="D3" s="2">
        <v>20</v>
      </c>
      <c r="E3" s="2"/>
      <c r="F3" s="2"/>
      <c r="G3" s="2"/>
      <c r="H3" s="2"/>
      <c r="I3" s="2">
        <f>SUM(B3:H3)</f>
        <v>25</v>
      </c>
    </row>
    <row r="4" spans="1:9">
      <c r="A4" s="2" t="s">
        <v>13</v>
      </c>
      <c r="B4" s="2"/>
      <c r="C4" s="2"/>
      <c r="D4" s="2"/>
      <c r="E4" s="2"/>
      <c r="F4" s="2"/>
      <c r="G4" s="2"/>
      <c r="H4" s="2"/>
      <c r="I4" s="2">
        <f t="shared" ref="I4:I5" si="0">SUM(B4:H4)*1.35</f>
        <v>0</v>
      </c>
    </row>
    <row r="5" spans="1:9">
      <c r="A5" s="2" t="s">
        <v>14</v>
      </c>
      <c r="B5" s="2"/>
      <c r="C5" s="2"/>
      <c r="D5" s="2"/>
      <c r="E5" s="2"/>
      <c r="F5" s="2"/>
      <c r="G5" s="2"/>
      <c r="H5" s="2"/>
      <c r="I5" s="2">
        <f t="shared" si="0"/>
        <v>0</v>
      </c>
    </row>
    <row r="6" spans="1:9">
      <c r="A6" s="2" t="s">
        <v>124</v>
      </c>
      <c r="B6" s="2"/>
      <c r="C6" s="2"/>
      <c r="D6" s="2"/>
      <c r="E6" s="2"/>
      <c r="F6" s="2"/>
      <c r="G6" s="2"/>
      <c r="H6" s="2"/>
      <c r="I6" s="2">
        <f>SUM(B6:H6)*1.35</f>
        <v>0</v>
      </c>
    </row>
    <row r="7" spans="1:9">
      <c r="A7" s="2" t="s">
        <v>90</v>
      </c>
      <c r="B7" s="2"/>
      <c r="C7" s="2"/>
      <c r="D7" s="2"/>
      <c r="E7" s="2"/>
      <c r="F7" s="2"/>
      <c r="G7" s="2"/>
      <c r="H7" s="2"/>
      <c r="I7" s="2">
        <f>SUM(B7:H7)*1.45</f>
        <v>0</v>
      </c>
    </row>
    <row r="8" spans="1:9">
      <c r="A8" s="2" t="s">
        <v>17</v>
      </c>
      <c r="B8" s="2"/>
      <c r="C8" s="2"/>
      <c r="D8" s="2"/>
      <c r="E8" s="2"/>
      <c r="F8" s="2"/>
      <c r="G8" s="2"/>
      <c r="H8" s="2"/>
      <c r="I8" s="2">
        <f>SUM(B8:H8)</f>
        <v>0</v>
      </c>
    </row>
    <row r="9" spans="1:9">
      <c r="A9" s="2" t="s">
        <v>16</v>
      </c>
      <c r="B9" s="2"/>
      <c r="C9" s="2"/>
      <c r="D9" s="2"/>
      <c r="E9" s="2"/>
      <c r="F9" s="2"/>
      <c r="G9" s="2"/>
      <c r="H9" s="2"/>
      <c r="I9" s="2">
        <f t="shared" ref="I9" si="1">SUM(B9:H9)</f>
        <v>0</v>
      </c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3" sqref="H3:I7"/>
    </sheetView>
  </sheetViews>
  <sheetFormatPr defaultRowHeight="18"/>
  <cols>
    <col min="1" max="2" width="8.3984375" customWidth="1"/>
    <col min="8" max="8" width="9.19921875" customWidth="1"/>
  </cols>
  <sheetData>
    <row r="1" spans="1:9">
      <c r="A1" s="5" t="s">
        <v>180</v>
      </c>
    </row>
    <row r="2" spans="1:9">
      <c r="A2" s="5"/>
      <c r="B2" s="5" t="s">
        <v>0</v>
      </c>
      <c r="C2" s="6" t="s">
        <v>326</v>
      </c>
      <c r="D2" s="6" t="s">
        <v>327</v>
      </c>
      <c r="E2" s="17" t="s">
        <v>328</v>
      </c>
      <c r="F2" s="17" t="s">
        <v>329</v>
      </c>
      <c r="G2" s="17" t="s">
        <v>178</v>
      </c>
      <c r="H2" s="5" t="s">
        <v>177</v>
      </c>
      <c r="I2" s="6" t="s">
        <v>6</v>
      </c>
    </row>
    <row r="3" spans="1:9">
      <c r="A3" s="2" t="s">
        <v>17</v>
      </c>
      <c r="B3" s="2">
        <v>10</v>
      </c>
      <c r="C3" s="2">
        <v>30</v>
      </c>
      <c r="D3" s="2"/>
      <c r="E3" s="2">
        <v>30</v>
      </c>
      <c r="F3" s="2">
        <v>40</v>
      </c>
      <c r="G3" s="2"/>
      <c r="H3" s="2">
        <v>40</v>
      </c>
      <c r="I3" s="2">
        <f>SUM(B3:H3)</f>
        <v>150</v>
      </c>
    </row>
    <row r="4" spans="1:9">
      <c r="A4" s="2" t="s">
        <v>8</v>
      </c>
      <c r="B4" s="2"/>
      <c r="C4" s="2"/>
      <c r="D4" s="2"/>
      <c r="E4" s="2"/>
      <c r="F4" s="2"/>
      <c r="G4" s="2"/>
      <c r="H4" s="2"/>
      <c r="I4" s="2">
        <f>SUM(B4:H4)</f>
        <v>0</v>
      </c>
    </row>
    <row r="5" spans="1:9">
      <c r="A5" s="2" t="s">
        <v>13</v>
      </c>
      <c r="B5" s="2"/>
      <c r="C5" s="2"/>
      <c r="D5" s="2"/>
      <c r="E5" s="2"/>
      <c r="F5" s="2"/>
      <c r="G5" s="2"/>
      <c r="H5" s="2"/>
      <c r="I5" s="2">
        <f t="shared" ref="I5:I6" si="0">SUM(B5:H5)*1.35</f>
        <v>0</v>
      </c>
    </row>
    <row r="6" spans="1:9">
      <c r="A6" s="2" t="s">
        <v>14</v>
      </c>
      <c r="B6" s="2"/>
      <c r="C6" s="2"/>
      <c r="D6" s="2"/>
      <c r="E6" s="2"/>
      <c r="F6" s="2"/>
      <c r="G6" s="2"/>
      <c r="H6" s="2"/>
      <c r="I6" s="2">
        <f t="shared" si="0"/>
        <v>0</v>
      </c>
    </row>
    <row r="7" spans="1:9">
      <c r="A7" s="2" t="s">
        <v>124</v>
      </c>
      <c r="B7" s="2"/>
      <c r="C7" s="2"/>
      <c r="D7" s="2"/>
      <c r="E7" s="2"/>
      <c r="F7" s="2"/>
      <c r="G7" s="2"/>
      <c r="H7" s="2"/>
      <c r="I7" s="2">
        <f>SUM(B7:H7)*1.35</f>
        <v>0</v>
      </c>
    </row>
    <row r="8" spans="1:9">
      <c r="A8" s="2" t="s">
        <v>90</v>
      </c>
      <c r="B8" s="2"/>
      <c r="C8" s="2"/>
      <c r="D8" s="2"/>
      <c r="E8" s="2"/>
      <c r="F8" s="2"/>
      <c r="G8" s="2"/>
      <c r="H8" s="2"/>
      <c r="I8" s="2">
        <f>SUM(B8:H8)*1.45</f>
        <v>0</v>
      </c>
    </row>
    <row r="9" spans="1:9">
      <c r="A9" s="2" t="s">
        <v>16</v>
      </c>
      <c r="B9" s="2"/>
      <c r="C9" s="2"/>
      <c r="D9" s="2"/>
      <c r="E9" s="2"/>
      <c r="F9" s="2"/>
      <c r="G9" s="2"/>
      <c r="H9" s="2"/>
      <c r="I9" s="2">
        <f t="shared" ref="I9" si="1">SUM(B9:H9)</f>
        <v>0</v>
      </c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5" t="s">
        <v>180</v>
      </c>
    </row>
    <row r="12" spans="1:9">
      <c r="A12" s="5"/>
      <c r="B12" s="5" t="s">
        <v>0</v>
      </c>
      <c r="C12" s="6" t="s">
        <v>327</v>
      </c>
      <c r="D12" s="17" t="s">
        <v>328</v>
      </c>
      <c r="E12" s="17" t="s">
        <v>329</v>
      </c>
      <c r="F12" s="17" t="s">
        <v>178</v>
      </c>
      <c r="G12" s="5" t="s">
        <v>177</v>
      </c>
      <c r="H12" s="5" t="s">
        <v>177</v>
      </c>
      <c r="I12" s="6" t="s">
        <v>6</v>
      </c>
    </row>
    <row r="13" spans="1:9">
      <c r="A13" s="2" t="s">
        <v>17</v>
      </c>
      <c r="B13" s="2">
        <v>10</v>
      </c>
      <c r="C13" s="2"/>
      <c r="D13" s="2">
        <v>30</v>
      </c>
      <c r="E13" s="2">
        <v>40</v>
      </c>
      <c r="F13" s="2"/>
      <c r="G13" s="2">
        <v>40</v>
      </c>
      <c r="H13" s="2"/>
      <c r="I13" s="2">
        <f>SUM(B13:H13)</f>
        <v>120</v>
      </c>
    </row>
    <row r="14" spans="1:9">
      <c r="A14" s="2" t="s">
        <v>8</v>
      </c>
      <c r="B14" s="2"/>
      <c r="C14" s="2"/>
      <c r="D14" s="2"/>
      <c r="E14" s="2"/>
      <c r="F14" s="2"/>
      <c r="G14" s="2"/>
      <c r="H14" s="2"/>
      <c r="I14" s="2">
        <f>SUM(B14:H14)</f>
        <v>0</v>
      </c>
    </row>
    <row r="15" spans="1:9">
      <c r="A15" s="2" t="s">
        <v>13</v>
      </c>
      <c r="B15" s="2"/>
      <c r="C15" s="2"/>
      <c r="D15" s="2"/>
      <c r="E15" s="2"/>
      <c r="F15" s="2"/>
      <c r="G15" s="2"/>
      <c r="H15" s="2"/>
      <c r="I15" s="2">
        <f t="shared" ref="I15:I16" si="2">SUM(B15:H15)*1.35</f>
        <v>0</v>
      </c>
    </row>
    <row r="16" spans="1:9">
      <c r="A16" s="2" t="s">
        <v>14</v>
      </c>
      <c r="B16" s="2"/>
      <c r="C16" s="2"/>
      <c r="D16" s="2"/>
      <c r="E16" s="2"/>
      <c r="F16" s="2"/>
      <c r="G16" s="2"/>
      <c r="H16" s="2"/>
      <c r="I16" s="2">
        <f t="shared" si="2"/>
        <v>0</v>
      </c>
    </row>
    <row r="17" spans="1:9">
      <c r="A17" s="2" t="s">
        <v>124</v>
      </c>
      <c r="B17" s="2"/>
      <c r="C17" s="2"/>
      <c r="D17" s="2"/>
      <c r="E17" s="2"/>
      <c r="F17" s="2"/>
      <c r="G17" s="2"/>
      <c r="H17" s="2"/>
      <c r="I17" s="2">
        <f>SUM(B17:H17)*1.35</f>
        <v>0</v>
      </c>
    </row>
    <row r="18" spans="1:9">
      <c r="A18" s="2" t="s">
        <v>90</v>
      </c>
      <c r="B18" s="2"/>
      <c r="C18" s="2"/>
      <c r="D18" s="2"/>
      <c r="E18" s="2"/>
      <c r="F18" s="2"/>
      <c r="G18" s="2"/>
      <c r="H18" s="2"/>
      <c r="I18" s="2">
        <f>SUM(B18:H18)*1.45</f>
        <v>0</v>
      </c>
    </row>
    <row r="19" spans="1:9">
      <c r="A19" s="2" t="s">
        <v>16</v>
      </c>
      <c r="B19" s="2"/>
      <c r="C19" s="2"/>
      <c r="D19" s="2"/>
      <c r="E19" s="2"/>
      <c r="F19" s="2"/>
      <c r="G19" s="2"/>
      <c r="H19" s="2"/>
      <c r="I19" s="2">
        <f t="shared" ref="I19" si="3">SUM(B19:H19)</f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6" sqref="E6"/>
    </sheetView>
  </sheetViews>
  <sheetFormatPr defaultRowHeight="18"/>
  <cols>
    <col min="1" max="2" width="8.3984375" customWidth="1"/>
  </cols>
  <sheetData>
    <row r="1" spans="1:9">
      <c r="A1" s="6" t="s">
        <v>62</v>
      </c>
    </row>
    <row r="2" spans="1:9">
      <c r="A2" s="5"/>
      <c r="B2" s="5" t="s">
        <v>0</v>
      </c>
      <c r="C2" s="6" t="s">
        <v>135</v>
      </c>
      <c r="D2" s="6" t="s">
        <v>184</v>
      </c>
      <c r="E2" s="6" t="s">
        <v>167</v>
      </c>
      <c r="F2" s="6" t="s">
        <v>150</v>
      </c>
      <c r="G2" s="17" t="s">
        <v>151</v>
      </c>
      <c r="H2" s="35" t="s">
        <v>365</v>
      </c>
      <c r="I2" s="6" t="s">
        <v>6</v>
      </c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95"/>
  <sheetViews>
    <sheetView tabSelected="1" topLeftCell="A47" workbookViewId="0">
      <selection activeCell="F51" sqref="F51"/>
    </sheetView>
  </sheetViews>
  <sheetFormatPr defaultRowHeight="18"/>
  <cols>
    <col min="2" max="2" width="8" customWidth="1"/>
    <col min="8" max="9" width="11.3984375" customWidth="1"/>
  </cols>
  <sheetData>
    <row r="1" spans="1:10" hidden="1">
      <c r="A1" s="7" t="s">
        <v>22</v>
      </c>
      <c r="B1" s="7"/>
      <c r="C1" s="7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/>
      <c r="J1" s="8" t="s">
        <v>29</v>
      </c>
    </row>
    <row r="2" spans="1:10" hidden="1">
      <c r="A2" s="40">
        <v>0.3</v>
      </c>
      <c r="B2" s="9"/>
      <c r="C2" s="10" t="s">
        <v>30</v>
      </c>
      <c r="D2" s="10">
        <v>40</v>
      </c>
      <c r="E2" s="10">
        <f>A2*3600/D2</f>
        <v>27</v>
      </c>
      <c r="F2" s="10">
        <v>82</v>
      </c>
      <c r="G2" s="10">
        <v>19</v>
      </c>
      <c r="H2" s="10">
        <f>E2*F2</f>
        <v>2214</v>
      </c>
      <c r="I2" s="10"/>
      <c r="J2" s="10">
        <f>E2*G2</f>
        <v>513</v>
      </c>
    </row>
    <row r="3" spans="1:10" hidden="1">
      <c r="A3" s="41"/>
      <c r="B3" s="11"/>
      <c r="C3" s="10" t="s">
        <v>31</v>
      </c>
      <c r="D3" s="10">
        <v>40</v>
      </c>
      <c r="E3" s="10">
        <f>A2*3600/D3</f>
        <v>27</v>
      </c>
      <c r="F3" s="10">
        <v>102</v>
      </c>
      <c r="G3" s="10">
        <v>29</v>
      </c>
      <c r="H3" s="10">
        <f>E3*F3</f>
        <v>2754</v>
      </c>
      <c r="I3" s="10"/>
      <c r="J3" s="10">
        <f>E3*G3</f>
        <v>783</v>
      </c>
    </row>
    <row r="4" spans="1:10" hidden="1"/>
    <row r="5" spans="1:10" hidden="1">
      <c r="A5" s="12" t="s">
        <v>32</v>
      </c>
      <c r="B5" s="12"/>
      <c r="C5" s="7" t="s">
        <v>33</v>
      </c>
      <c r="D5" s="8" t="s">
        <v>34</v>
      </c>
      <c r="E5" s="8" t="s">
        <v>35</v>
      </c>
      <c r="F5" s="8" t="s">
        <v>36</v>
      </c>
      <c r="G5" s="7" t="s">
        <v>37</v>
      </c>
    </row>
    <row r="6" spans="1:10" hidden="1">
      <c r="A6" s="40">
        <v>13000</v>
      </c>
      <c r="B6" s="9"/>
      <c r="C6" s="10" t="s">
        <v>30</v>
      </c>
      <c r="D6" s="2">
        <v>82</v>
      </c>
      <c r="E6" s="2">
        <f>A6/D6</f>
        <v>158.53658536585365</v>
      </c>
      <c r="F6" s="10">
        <v>40</v>
      </c>
      <c r="G6" s="2">
        <f>E6*F6/3600</f>
        <v>1.7615176151761516</v>
      </c>
    </row>
    <row r="7" spans="1:10" hidden="1">
      <c r="A7" s="41"/>
      <c r="B7" s="11"/>
      <c r="C7" s="10" t="s">
        <v>38</v>
      </c>
      <c r="D7" s="2">
        <v>102</v>
      </c>
      <c r="E7" s="2">
        <f>A6/D7</f>
        <v>127.45098039215686</v>
      </c>
      <c r="F7" s="10">
        <v>40</v>
      </c>
      <c r="G7" s="2">
        <f>E7*F7/3600</f>
        <v>1.4161220043572984</v>
      </c>
    </row>
    <row r="8" spans="1:10" hidden="1"/>
    <row r="9" spans="1:10" hidden="1">
      <c r="A9" s="13" t="s">
        <v>39</v>
      </c>
      <c r="B9" s="13"/>
      <c r="C9" s="13" t="s">
        <v>40</v>
      </c>
      <c r="D9" s="13" t="s">
        <v>41</v>
      </c>
      <c r="E9" s="13" t="s">
        <v>42</v>
      </c>
      <c r="F9" s="13" t="s">
        <v>43</v>
      </c>
    </row>
    <row r="10" spans="1:10" hidden="1">
      <c r="A10" s="2">
        <v>10</v>
      </c>
      <c r="B10" s="2"/>
      <c r="C10" s="2">
        <v>20</v>
      </c>
      <c r="D10" s="2">
        <v>80</v>
      </c>
      <c r="E10" s="2">
        <v>320</v>
      </c>
      <c r="F10" s="2">
        <v>800</v>
      </c>
    </row>
    <row r="12" spans="1:10">
      <c r="A12" s="5" t="s">
        <v>44</v>
      </c>
      <c r="B12" s="5"/>
      <c r="C12" s="6" t="s">
        <v>45</v>
      </c>
      <c r="D12" s="25" t="s">
        <v>101</v>
      </c>
      <c r="E12" s="6" t="s">
        <v>46</v>
      </c>
    </row>
    <row r="13" spans="1:10">
      <c r="A13" s="21" t="s">
        <v>47</v>
      </c>
      <c r="B13" s="2"/>
      <c r="C13" s="16" t="s">
        <v>48</v>
      </c>
      <c r="D13" s="2">
        <v>0</v>
      </c>
      <c r="E13" s="2">
        <v>1</v>
      </c>
      <c r="F13" s="1" t="s">
        <v>253</v>
      </c>
    </row>
    <row r="14" spans="1:10">
      <c r="A14" s="21" t="s">
        <v>49</v>
      </c>
      <c r="B14" s="2"/>
      <c r="C14" s="19" t="s">
        <v>50</v>
      </c>
      <c r="D14" s="2">
        <v>0</v>
      </c>
      <c r="E14" s="2">
        <v>1</v>
      </c>
      <c r="F14" s="26" t="s">
        <v>255</v>
      </c>
    </row>
    <row r="15" spans="1:10">
      <c r="A15" s="30" t="s">
        <v>285</v>
      </c>
      <c r="B15" s="16"/>
      <c r="C15" s="16" t="s">
        <v>48</v>
      </c>
      <c r="D15" s="2">
        <v>0</v>
      </c>
      <c r="E15" s="2">
        <v>1</v>
      </c>
      <c r="F15" s="1" t="s">
        <v>253</v>
      </c>
    </row>
    <row r="16" spans="1:10">
      <c r="A16" s="16" t="s">
        <v>82</v>
      </c>
      <c r="B16" s="16"/>
      <c r="C16" s="19" t="s">
        <v>62</v>
      </c>
      <c r="D16" s="2">
        <v>0</v>
      </c>
      <c r="E16" s="2">
        <v>1</v>
      </c>
      <c r="F16" t="s">
        <v>252</v>
      </c>
    </row>
    <row r="17" spans="1:6">
      <c r="A17" s="37" t="s">
        <v>87</v>
      </c>
      <c r="B17" s="16"/>
      <c r="C17" s="19" t="s">
        <v>62</v>
      </c>
      <c r="D17" s="2">
        <v>0</v>
      </c>
      <c r="E17" s="2"/>
      <c r="F17" s="1" t="s">
        <v>254</v>
      </c>
    </row>
    <row r="18" spans="1:6">
      <c r="A18" s="33" t="s">
        <v>330</v>
      </c>
      <c r="B18" s="2"/>
      <c r="C18" s="19" t="s">
        <v>50</v>
      </c>
      <c r="D18" s="2">
        <v>0</v>
      </c>
      <c r="E18" s="2">
        <v>1</v>
      </c>
      <c r="F18" s="1" t="s">
        <v>253</v>
      </c>
    </row>
    <row r="19" spans="1:6">
      <c r="A19" s="2" t="s">
        <v>51</v>
      </c>
      <c r="B19" s="2"/>
      <c r="C19" s="19" t="s">
        <v>50</v>
      </c>
      <c r="D19" s="2">
        <v>0</v>
      </c>
      <c r="E19" s="2">
        <v>2</v>
      </c>
      <c r="F19" t="s">
        <v>252</v>
      </c>
    </row>
    <row r="20" spans="1:6">
      <c r="A20" s="2" t="s">
        <v>52</v>
      </c>
      <c r="B20" s="2"/>
      <c r="C20" s="19" t="s">
        <v>53</v>
      </c>
      <c r="D20" s="2">
        <v>0</v>
      </c>
      <c r="E20" s="2"/>
      <c r="F20" s="1" t="s">
        <v>253</v>
      </c>
    </row>
    <row r="21" spans="1:6">
      <c r="A21" s="2" t="s">
        <v>54</v>
      </c>
      <c r="B21" s="2"/>
      <c r="C21" s="19" t="s">
        <v>50</v>
      </c>
      <c r="D21" s="2">
        <v>0</v>
      </c>
      <c r="E21" s="2"/>
      <c r="F21" s="1" t="s">
        <v>254</v>
      </c>
    </row>
    <row r="22" spans="1:6">
      <c r="A22" s="36" t="s">
        <v>361</v>
      </c>
      <c r="B22" s="2"/>
      <c r="C22" s="19" t="s">
        <v>53</v>
      </c>
      <c r="D22" s="2">
        <v>0</v>
      </c>
      <c r="E22" s="2"/>
      <c r="F22" s="26" t="s">
        <v>251</v>
      </c>
    </row>
    <row r="23" spans="1:6">
      <c r="A23" s="16" t="s">
        <v>55</v>
      </c>
      <c r="B23" s="16"/>
      <c r="C23" s="19" t="s">
        <v>53</v>
      </c>
      <c r="D23" s="2">
        <v>0</v>
      </c>
      <c r="E23" s="2"/>
      <c r="F23" s="1" t="s">
        <v>254</v>
      </c>
    </row>
    <row r="24" spans="1:6">
      <c r="A24" s="32" t="s">
        <v>56</v>
      </c>
      <c r="B24" s="16"/>
      <c r="C24" s="19" t="s">
        <v>53</v>
      </c>
      <c r="D24" s="2">
        <v>0</v>
      </c>
      <c r="E24" s="2">
        <v>1</v>
      </c>
      <c r="F24" s="1" t="s">
        <v>254</v>
      </c>
    </row>
    <row r="25" spans="1:6">
      <c r="A25" s="16" t="s">
        <v>57</v>
      </c>
      <c r="B25" s="16"/>
      <c r="C25" s="19" t="s">
        <v>58</v>
      </c>
      <c r="D25" s="2">
        <v>0</v>
      </c>
      <c r="E25" s="2">
        <v>1</v>
      </c>
      <c r="F25" s="1" t="s">
        <v>252</v>
      </c>
    </row>
    <row r="26" spans="1:6">
      <c r="A26" s="16" t="s">
        <v>64</v>
      </c>
      <c r="B26" s="16"/>
      <c r="C26" s="19" t="s">
        <v>50</v>
      </c>
      <c r="D26" s="2">
        <v>0</v>
      </c>
      <c r="E26" s="2">
        <v>1</v>
      </c>
      <c r="F26" s="1" t="s">
        <v>254</v>
      </c>
    </row>
    <row r="27" spans="1:6">
      <c r="A27" s="16" t="s">
        <v>260</v>
      </c>
      <c r="B27" s="16"/>
      <c r="C27" s="19" t="s">
        <v>75</v>
      </c>
      <c r="D27" s="2">
        <v>0</v>
      </c>
      <c r="E27" s="16"/>
      <c r="F27" s="26" t="s">
        <v>251</v>
      </c>
    </row>
    <row r="28" spans="1:6">
      <c r="A28" s="31" t="s">
        <v>286</v>
      </c>
      <c r="B28" s="16"/>
      <c r="C28" s="19" t="s">
        <v>73</v>
      </c>
      <c r="D28" s="2">
        <v>0</v>
      </c>
      <c r="E28" s="2"/>
      <c r="F28" s="1" t="s">
        <v>254</v>
      </c>
    </row>
    <row r="29" spans="1:6">
      <c r="A29" s="16" t="s">
        <v>59</v>
      </c>
      <c r="B29" s="16"/>
      <c r="C29" s="19" t="s">
        <v>58</v>
      </c>
      <c r="D29" s="2">
        <v>0</v>
      </c>
      <c r="E29" s="2"/>
      <c r="F29" s="26" t="s">
        <v>256</v>
      </c>
    </row>
    <row r="30" spans="1:6">
      <c r="A30" s="16" t="s">
        <v>60</v>
      </c>
      <c r="B30" s="16"/>
      <c r="C30" s="19" t="s">
        <v>53</v>
      </c>
      <c r="D30" s="2">
        <v>0</v>
      </c>
      <c r="E30" s="2"/>
      <c r="F30" s="1" t="s">
        <v>254</v>
      </c>
    </row>
    <row r="31" spans="1:6">
      <c r="A31" s="2" t="s">
        <v>61</v>
      </c>
      <c r="B31" s="2"/>
      <c r="C31" s="19" t="s">
        <v>62</v>
      </c>
      <c r="D31" s="2">
        <v>0</v>
      </c>
      <c r="E31" s="2"/>
      <c r="F31" s="1" t="s">
        <v>254</v>
      </c>
    </row>
    <row r="32" spans="1:6">
      <c r="A32" s="2" t="s">
        <v>63</v>
      </c>
      <c r="B32" s="2"/>
      <c r="C32" s="19" t="s">
        <v>50</v>
      </c>
      <c r="D32" s="2">
        <v>0</v>
      </c>
      <c r="E32" s="2">
        <v>1</v>
      </c>
      <c r="F32" s="1" t="s">
        <v>254</v>
      </c>
    </row>
    <row r="33" spans="1:6">
      <c r="A33" s="16" t="s">
        <v>171</v>
      </c>
      <c r="B33" s="16"/>
      <c r="C33" s="19" t="s">
        <v>53</v>
      </c>
      <c r="D33" s="2">
        <v>0</v>
      </c>
      <c r="E33" s="16">
        <v>1</v>
      </c>
      <c r="F33" s="1" t="s">
        <v>254</v>
      </c>
    </row>
    <row r="34" spans="1:6">
      <c r="A34" s="16" t="s">
        <v>74</v>
      </c>
      <c r="B34" s="16"/>
      <c r="C34" s="19" t="s">
        <v>75</v>
      </c>
      <c r="D34" s="2">
        <v>0</v>
      </c>
      <c r="E34" s="16"/>
      <c r="F34" s="26" t="s">
        <v>257</v>
      </c>
    </row>
    <row r="35" spans="1:6">
      <c r="A35" s="16" t="s">
        <v>83</v>
      </c>
      <c r="B35" s="16"/>
      <c r="C35" s="19" t="s">
        <v>58</v>
      </c>
      <c r="D35" s="2">
        <v>200</v>
      </c>
      <c r="E35" s="2"/>
      <c r="F35" s="1" t="s">
        <v>254</v>
      </c>
    </row>
    <row r="36" spans="1:6">
      <c r="A36" s="16" t="s">
        <v>84</v>
      </c>
      <c r="B36" s="16"/>
      <c r="C36" s="19" t="s">
        <v>50</v>
      </c>
      <c r="D36" s="2">
        <v>0</v>
      </c>
      <c r="E36" s="2"/>
      <c r="F36" t="s">
        <v>252</v>
      </c>
    </row>
    <row r="37" spans="1:6">
      <c r="A37" s="38" t="s">
        <v>362</v>
      </c>
      <c r="B37" s="16"/>
      <c r="C37" s="19" t="s">
        <v>62</v>
      </c>
      <c r="D37" s="2">
        <v>200</v>
      </c>
      <c r="E37" s="2"/>
      <c r="F37" s="1" t="s">
        <v>253</v>
      </c>
    </row>
    <row r="38" spans="1:6">
      <c r="A38" s="37" t="s">
        <v>85</v>
      </c>
      <c r="B38" s="16"/>
      <c r="C38" s="24" t="s">
        <v>170</v>
      </c>
      <c r="D38" s="2">
        <v>0</v>
      </c>
      <c r="E38" s="2"/>
      <c r="F38" s="1" t="s">
        <v>254</v>
      </c>
    </row>
    <row r="39" spans="1:6">
      <c r="A39" s="32" t="s">
        <v>86</v>
      </c>
      <c r="B39" s="16"/>
      <c r="C39" s="19" t="s">
        <v>58</v>
      </c>
      <c r="D39" s="2">
        <v>0</v>
      </c>
      <c r="E39" s="2"/>
      <c r="F39" s="1" t="s">
        <v>254</v>
      </c>
    </row>
    <row r="40" spans="1:6">
      <c r="A40" s="32" t="s">
        <v>287</v>
      </c>
      <c r="B40" s="16"/>
      <c r="C40" s="19" t="s">
        <v>50</v>
      </c>
      <c r="D40" s="2">
        <v>200</v>
      </c>
      <c r="E40" s="2"/>
      <c r="F40" s="1" t="s">
        <v>254</v>
      </c>
    </row>
    <row r="41" spans="1:6">
      <c r="A41" s="32" t="s">
        <v>288</v>
      </c>
      <c r="B41" s="16"/>
      <c r="C41" s="19" t="s">
        <v>53</v>
      </c>
      <c r="D41" s="2">
        <v>200</v>
      </c>
      <c r="E41" s="16"/>
      <c r="F41" s="26" t="s">
        <v>257</v>
      </c>
    </row>
    <row r="42" spans="1:6">
      <c r="A42" s="32" t="s">
        <v>188</v>
      </c>
      <c r="B42" s="16"/>
      <c r="C42" s="19" t="s">
        <v>189</v>
      </c>
      <c r="D42" s="2">
        <v>0</v>
      </c>
      <c r="E42" s="16"/>
      <c r="F42" s="27" t="s">
        <v>258</v>
      </c>
    </row>
    <row r="43" spans="1:6">
      <c r="A43" s="16" t="s">
        <v>250</v>
      </c>
      <c r="B43" s="16"/>
      <c r="C43" s="19" t="s">
        <v>80</v>
      </c>
      <c r="D43" s="2">
        <v>0</v>
      </c>
      <c r="E43" s="16">
        <v>1</v>
      </c>
      <c r="F43" s="1" t="s">
        <v>254</v>
      </c>
    </row>
    <row r="44" spans="1:6">
      <c r="A44" s="16" t="s">
        <v>262</v>
      </c>
      <c r="B44" s="16"/>
      <c r="C44" s="19" t="s">
        <v>263</v>
      </c>
      <c r="D44" s="2">
        <v>0</v>
      </c>
      <c r="E44" s="16"/>
      <c r="F44" s="1" t="s">
        <v>253</v>
      </c>
    </row>
    <row r="45" spans="1:6">
      <c r="A45" s="16" t="s">
        <v>165</v>
      </c>
      <c r="B45" s="16"/>
      <c r="C45" s="19" t="s">
        <v>50</v>
      </c>
      <c r="D45" s="2">
        <v>0</v>
      </c>
      <c r="E45" s="16"/>
      <c r="F45" s="1" t="s">
        <v>253</v>
      </c>
    </row>
    <row r="46" spans="1:6">
      <c r="A46" s="16" t="s">
        <v>67</v>
      </c>
      <c r="B46" s="16"/>
      <c r="C46" s="19" t="s">
        <v>68</v>
      </c>
      <c r="D46" s="2">
        <v>0</v>
      </c>
      <c r="E46" s="16"/>
      <c r="F46" s="1" t="s">
        <v>253</v>
      </c>
    </row>
    <row r="47" spans="1:6">
      <c r="A47" s="32" t="s">
        <v>351</v>
      </c>
      <c r="B47" s="16"/>
      <c r="C47" s="19" t="s">
        <v>352</v>
      </c>
      <c r="D47" s="2">
        <v>250</v>
      </c>
      <c r="E47" s="16"/>
      <c r="F47" s="27" t="s">
        <v>258</v>
      </c>
    </row>
    <row r="48" spans="1:6">
      <c r="A48" s="39" t="s">
        <v>366</v>
      </c>
      <c r="B48" s="16"/>
      <c r="C48" s="19" t="s">
        <v>367</v>
      </c>
      <c r="D48" s="2">
        <v>0</v>
      </c>
      <c r="E48" s="16"/>
      <c r="F48" s="1" t="s">
        <v>253</v>
      </c>
    </row>
    <row r="49" spans="1:6">
      <c r="A49" s="16" t="s">
        <v>71</v>
      </c>
      <c r="B49" s="16"/>
      <c r="C49" s="19" t="s">
        <v>68</v>
      </c>
      <c r="D49" s="2">
        <v>0</v>
      </c>
      <c r="E49" s="16"/>
      <c r="F49" s="1" t="s">
        <v>253</v>
      </c>
    </row>
    <row r="50" spans="1:6">
      <c r="A50" s="16" t="s">
        <v>81</v>
      </c>
      <c r="B50" s="16"/>
      <c r="C50" s="19" t="s">
        <v>50</v>
      </c>
      <c r="D50" s="2">
        <v>250</v>
      </c>
      <c r="E50" s="16"/>
      <c r="F50" s="1" t="s">
        <v>253</v>
      </c>
    </row>
    <row r="51" spans="1:6">
      <c r="A51" s="16" t="s">
        <v>372</v>
      </c>
      <c r="B51" s="16"/>
      <c r="C51" s="19" t="s">
        <v>68</v>
      </c>
      <c r="D51" s="2">
        <v>250</v>
      </c>
      <c r="E51" s="16"/>
      <c r="F51" s="1" t="s">
        <v>253</v>
      </c>
    </row>
    <row r="52" spans="1:6">
      <c r="A52" s="16" t="s">
        <v>65</v>
      </c>
      <c r="B52" s="16"/>
      <c r="C52" s="19" t="s">
        <v>50</v>
      </c>
      <c r="D52" s="2">
        <v>0</v>
      </c>
      <c r="E52" s="16" t="s">
        <v>66</v>
      </c>
    </row>
    <row r="53" spans="1:6">
      <c r="A53" s="16" t="s">
        <v>69</v>
      </c>
      <c r="B53" s="16"/>
      <c r="C53" s="19" t="s">
        <v>53</v>
      </c>
      <c r="D53" s="2">
        <v>0</v>
      </c>
      <c r="E53" s="16" t="s">
        <v>66</v>
      </c>
    </row>
    <row r="54" spans="1:6">
      <c r="A54" s="16" t="s">
        <v>70</v>
      </c>
      <c r="B54" s="16"/>
      <c r="C54" s="19" t="s">
        <v>68</v>
      </c>
      <c r="D54" s="2">
        <v>0</v>
      </c>
      <c r="E54" s="16" t="s">
        <v>66</v>
      </c>
    </row>
    <row r="55" spans="1:6">
      <c r="A55" s="16" t="s">
        <v>72</v>
      </c>
      <c r="B55" s="16"/>
      <c r="C55" s="19" t="s">
        <v>73</v>
      </c>
      <c r="D55" s="2">
        <v>0</v>
      </c>
      <c r="E55" s="16" t="s">
        <v>66</v>
      </c>
    </row>
    <row r="56" spans="1:6">
      <c r="A56" s="16" t="s">
        <v>259</v>
      </c>
      <c r="B56" s="16"/>
      <c r="C56" s="19" t="s">
        <v>68</v>
      </c>
      <c r="D56" s="2">
        <v>0</v>
      </c>
      <c r="E56" s="16" t="s">
        <v>66</v>
      </c>
    </row>
    <row r="57" spans="1:6">
      <c r="A57" s="16" t="s">
        <v>76</v>
      </c>
      <c r="B57" s="16"/>
      <c r="C57" s="19" t="s">
        <v>75</v>
      </c>
      <c r="D57" s="2">
        <v>0</v>
      </c>
      <c r="E57" s="16" t="s">
        <v>77</v>
      </c>
    </row>
    <row r="58" spans="1:6">
      <c r="A58" s="16" t="s">
        <v>79</v>
      </c>
      <c r="B58" s="16"/>
      <c r="C58" s="19" t="s">
        <v>80</v>
      </c>
      <c r="D58" s="2">
        <v>0</v>
      </c>
      <c r="E58" s="16" t="s">
        <v>77</v>
      </c>
    </row>
    <row r="59" spans="1:6">
      <c r="A59" s="16" t="s">
        <v>78</v>
      </c>
      <c r="B59" s="16"/>
      <c r="C59" s="19" t="s">
        <v>68</v>
      </c>
      <c r="D59" s="2">
        <v>0</v>
      </c>
      <c r="E59" s="16" t="s">
        <v>77</v>
      </c>
    </row>
    <row r="60" spans="1:6">
      <c r="A60" s="16" t="s">
        <v>128</v>
      </c>
      <c r="B60" s="16"/>
      <c r="C60" s="19" t="s">
        <v>62</v>
      </c>
      <c r="D60" s="2">
        <v>0</v>
      </c>
      <c r="E60" s="16" t="s">
        <v>77</v>
      </c>
    </row>
    <row r="61" spans="1:6">
      <c r="A61" s="16" t="s">
        <v>127</v>
      </c>
      <c r="B61" s="16"/>
      <c r="C61" s="19" t="s">
        <v>50</v>
      </c>
      <c r="D61" s="2">
        <v>250</v>
      </c>
      <c r="E61" s="16" t="s">
        <v>77</v>
      </c>
    </row>
    <row r="62" spans="1:6">
      <c r="A62" s="16" t="s">
        <v>142</v>
      </c>
      <c r="B62" s="16"/>
      <c r="C62" s="19" t="s">
        <v>143</v>
      </c>
      <c r="D62" s="2">
        <v>250</v>
      </c>
      <c r="E62" s="16" t="s">
        <v>77</v>
      </c>
    </row>
    <row r="63" spans="1:6">
      <c r="A63" s="16" t="s">
        <v>190</v>
      </c>
      <c r="B63" s="16"/>
      <c r="C63" s="19" t="s">
        <v>191</v>
      </c>
      <c r="D63" s="2">
        <v>0</v>
      </c>
      <c r="E63" s="16" t="s">
        <v>77</v>
      </c>
    </row>
    <row r="64" spans="1:6">
      <c r="A64" s="16" t="s">
        <v>192</v>
      </c>
      <c r="B64" s="16"/>
      <c r="C64" s="19" t="s">
        <v>143</v>
      </c>
      <c r="D64" s="2">
        <v>250</v>
      </c>
      <c r="E64" s="16" t="s">
        <v>77</v>
      </c>
    </row>
    <row r="65" spans="1:15">
      <c r="A65" s="16" t="s">
        <v>193</v>
      </c>
      <c r="B65" s="16"/>
      <c r="C65" s="19" t="s">
        <v>189</v>
      </c>
      <c r="D65" s="2">
        <v>250</v>
      </c>
      <c r="E65" s="16" t="s">
        <v>77</v>
      </c>
    </row>
    <row r="66" spans="1:15">
      <c r="A66" s="16" t="s">
        <v>331</v>
      </c>
      <c r="B66" s="16"/>
      <c r="C66" s="19" t="s">
        <v>68</v>
      </c>
      <c r="D66" s="2">
        <v>250</v>
      </c>
      <c r="E66" s="16" t="s">
        <v>77</v>
      </c>
    </row>
    <row r="67" spans="1:15">
      <c r="A67" s="16" t="s">
        <v>332</v>
      </c>
      <c r="B67" s="16"/>
      <c r="C67" s="19" t="s">
        <v>333</v>
      </c>
      <c r="D67" s="2">
        <v>250</v>
      </c>
      <c r="E67" s="16" t="s">
        <v>77</v>
      </c>
    </row>
    <row r="69" spans="1:15">
      <c r="A69" t="s">
        <v>233</v>
      </c>
    </row>
    <row r="70" spans="1:15">
      <c r="A70" s="1" t="s">
        <v>230</v>
      </c>
    </row>
    <row r="71" spans="1:15">
      <c r="A71" s="1" t="s">
        <v>231</v>
      </c>
    </row>
    <row r="74" spans="1:15">
      <c r="A74" t="s">
        <v>291</v>
      </c>
      <c r="I74" t="s">
        <v>363</v>
      </c>
    </row>
    <row r="75" spans="1:15">
      <c r="A75" s="2"/>
      <c r="B75" s="16" t="s">
        <v>293</v>
      </c>
      <c r="C75" s="16" t="s">
        <v>292</v>
      </c>
      <c r="D75" s="2" t="s">
        <v>294</v>
      </c>
      <c r="E75" s="2" t="s">
        <v>311</v>
      </c>
      <c r="F75" s="2" t="s">
        <v>295</v>
      </c>
      <c r="G75" s="16" t="s">
        <v>296</v>
      </c>
      <c r="I75" s="2"/>
      <c r="J75" s="16" t="s">
        <v>170</v>
      </c>
      <c r="K75" s="16" t="s">
        <v>292</v>
      </c>
      <c r="L75" s="2" t="s">
        <v>294</v>
      </c>
      <c r="M75" s="2" t="s">
        <v>311</v>
      </c>
      <c r="N75" s="2" t="s">
        <v>295</v>
      </c>
      <c r="O75" s="16" t="s">
        <v>189</v>
      </c>
    </row>
    <row r="76" spans="1:15">
      <c r="A76" s="2" t="s">
        <v>297</v>
      </c>
      <c r="B76" s="16" t="s">
        <v>302</v>
      </c>
      <c r="C76" s="2" t="s">
        <v>308</v>
      </c>
      <c r="D76" s="2" t="s">
        <v>305</v>
      </c>
      <c r="E76" s="2" t="s">
        <v>312</v>
      </c>
      <c r="F76" s="2" t="s">
        <v>309</v>
      </c>
      <c r="G76" s="2" t="s">
        <v>303</v>
      </c>
      <c r="I76" s="2" t="s">
        <v>297</v>
      </c>
      <c r="J76" s="16" t="s">
        <v>315</v>
      </c>
      <c r="K76" s="2" t="s">
        <v>308</v>
      </c>
      <c r="L76" s="2" t="s">
        <v>305</v>
      </c>
      <c r="M76" s="2" t="s">
        <v>312</v>
      </c>
      <c r="N76" s="2" t="s">
        <v>260</v>
      </c>
      <c r="O76" s="2" t="s">
        <v>303</v>
      </c>
    </row>
    <row r="77" spans="1:15">
      <c r="A77" s="2" t="s">
        <v>298</v>
      </c>
      <c r="B77" s="16" t="s">
        <v>315</v>
      </c>
      <c r="C77" s="2"/>
      <c r="D77" s="2" t="s">
        <v>307</v>
      </c>
      <c r="E77" s="2" t="s">
        <v>313</v>
      </c>
      <c r="F77" s="16" t="s">
        <v>314</v>
      </c>
      <c r="G77" s="2" t="s">
        <v>304</v>
      </c>
      <c r="I77" s="2" t="s">
        <v>298</v>
      </c>
      <c r="J77" s="16" t="s">
        <v>364</v>
      </c>
      <c r="K77" s="2"/>
      <c r="L77" s="2" t="s">
        <v>307</v>
      </c>
      <c r="M77" s="2" t="s">
        <v>313</v>
      </c>
      <c r="N77" s="16" t="s">
        <v>314</v>
      </c>
      <c r="O77" s="2" t="s">
        <v>304</v>
      </c>
    </row>
    <row r="78" spans="1:15">
      <c r="A78" s="2" t="s">
        <v>299</v>
      </c>
      <c r="B78" s="16" t="s">
        <v>310</v>
      </c>
      <c r="C78" s="2"/>
      <c r="D78" s="2" t="s">
        <v>306</v>
      </c>
      <c r="E78" s="2"/>
      <c r="F78" s="2"/>
      <c r="G78" s="2"/>
      <c r="I78" s="2" t="s">
        <v>299</v>
      </c>
      <c r="J78" s="16"/>
      <c r="K78" s="2"/>
      <c r="L78" s="2" t="s">
        <v>306</v>
      </c>
      <c r="M78" s="2"/>
      <c r="N78" s="2"/>
      <c r="O78" s="2"/>
    </row>
    <row r="79" spans="1:15">
      <c r="A79" s="2" t="s">
        <v>300</v>
      </c>
      <c r="B79" s="16" t="s">
        <v>316</v>
      </c>
      <c r="C79" s="2"/>
      <c r="D79" s="2"/>
      <c r="E79" s="2"/>
      <c r="F79" s="2"/>
      <c r="G79" s="2"/>
      <c r="I79" s="2" t="s">
        <v>300</v>
      </c>
      <c r="J79" s="16"/>
      <c r="K79" s="2"/>
      <c r="L79" s="2"/>
      <c r="M79" s="2"/>
      <c r="N79" s="2"/>
      <c r="O79" s="2"/>
    </row>
    <row r="80" spans="1:15">
      <c r="A80" s="2" t="s">
        <v>301</v>
      </c>
      <c r="B80" s="2"/>
      <c r="C80" s="2"/>
      <c r="D80" s="2"/>
      <c r="E80" s="2"/>
      <c r="F80" s="2"/>
      <c r="G80" s="2"/>
      <c r="I80" s="2" t="s">
        <v>301</v>
      </c>
      <c r="J80" s="2"/>
      <c r="K80" s="2"/>
      <c r="L80" s="2"/>
      <c r="M80" s="2"/>
      <c r="N80" s="2"/>
      <c r="O80" s="2"/>
    </row>
    <row r="82" spans="1:7">
      <c r="A82" s="2"/>
      <c r="B82" s="16" t="s">
        <v>170</v>
      </c>
      <c r="C82" s="16" t="s">
        <v>292</v>
      </c>
      <c r="D82" s="2" t="s">
        <v>294</v>
      </c>
      <c r="E82" s="2" t="s">
        <v>311</v>
      </c>
      <c r="F82" s="2" t="s">
        <v>75</v>
      </c>
      <c r="G82" s="16" t="s">
        <v>189</v>
      </c>
    </row>
    <row r="83" spans="1:7">
      <c r="A83" s="2" t="s">
        <v>297</v>
      </c>
      <c r="B83" s="16" t="s">
        <v>339</v>
      </c>
      <c r="C83" s="2" t="s">
        <v>86</v>
      </c>
      <c r="D83" s="16" t="s">
        <v>342</v>
      </c>
      <c r="E83" s="16" t="s">
        <v>345</v>
      </c>
      <c r="F83" s="2" t="s">
        <v>347</v>
      </c>
      <c r="G83" s="2" t="s">
        <v>283</v>
      </c>
    </row>
    <row r="84" spans="1:7">
      <c r="A84" s="2" t="s">
        <v>298</v>
      </c>
      <c r="B84" s="16" t="s">
        <v>315</v>
      </c>
      <c r="C84" s="2"/>
      <c r="D84" s="2" t="s">
        <v>343</v>
      </c>
      <c r="E84" s="2" t="s">
        <v>346</v>
      </c>
      <c r="F84" s="16" t="s">
        <v>348</v>
      </c>
      <c r="G84" s="2" t="s">
        <v>349</v>
      </c>
    </row>
    <row r="85" spans="1:7">
      <c r="A85" s="2" t="s">
        <v>299</v>
      </c>
      <c r="B85" s="16" t="s">
        <v>340</v>
      </c>
      <c r="C85" s="2"/>
      <c r="D85" s="16" t="s">
        <v>344</v>
      </c>
      <c r="E85" s="2"/>
      <c r="F85" s="2"/>
      <c r="G85" s="2" t="s">
        <v>350</v>
      </c>
    </row>
    <row r="86" spans="1:7">
      <c r="A86" s="2" t="s">
        <v>300</v>
      </c>
      <c r="B86" s="16" t="s">
        <v>341</v>
      </c>
      <c r="C86" s="2"/>
      <c r="D86" s="2"/>
      <c r="E86" s="2"/>
      <c r="F86" s="2"/>
      <c r="G86" s="2"/>
    </row>
    <row r="87" spans="1:7">
      <c r="A87" s="2" t="s">
        <v>301</v>
      </c>
      <c r="B87" s="2"/>
      <c r="C87" s="2"/>
      <c r="D87" s="2"/>
      <c r="E87" s="2"/>
      <c r="F87" s="2"/>
      <c r="G87" s="2"/>
    </row>
    <row r="90" spans="1:7">
      <c r="A90" s="2"/>
      <c r="B90" s="16" t="s">
        <v>170</v>
      </c>
      <c r="C90" s="16" t="s">
        <v>292</v>
      </c>
      <c r="D90" s="2" t="s">
        <v>294</v>
      </c>
      <c r="E90" s="2" t="s">
        <v>311</v>
      </c>
      <c r="F90" s="2" t="s">
        <v>75</v>
      </c>
      <c r="G90" s="16" t="s">
        <v>189</v>
      </c>
    </row>
    <row r="91" spans="1:7">
      <c r="A91" s="2" t="s">
        <v>297</v>
      </c>
      <c r="B91" s="16" t="s">
        <v>339</v>
      </c>
      <c r="C91" s="2" t="s">
        <v>86</v>
      </c>
      <c r="D91" s="16" t="s">
        <v>342</v>
      </c>
      <c r="E91" s="34" t="s">
        <v>345</v>
      </c>
      <c r="F91" s="2" t="s">
        <v>347</v>
      </c>
      <c r="G91" s="2" t="s">
        <v>283</v>
      </c>
    </row>
    <row r="92" spans="1:7">
      <c r="A92" s="2" t="s">
        <v>298</v>
      </c>
      <c r="B92" s="16" t="s">
        <v>315</v>
      </c>
      <c r="C92" s="2"/>
      <c r="D92" s="2" t="s">
        <v>351</v>
      </c>
      <c r="E92" s="2" t="s">
        <v>346</v>
      </c>
      <c r="F92" s="16" t="s">
        <v>348</v>
      </c>
      <c r="G92" s="2" t="s">
        <v>349</v>
      </c>
    </row>
    <row r="93" spans="1:7">
      <c r="A93" s="2" t="s">
        <v>299</v>
      </c>
      <c r="B93" s="16" t="s">
        <v>340</v>
      </c>
      <c r="C93" s="2"/>
      <c r="D93" s="16" t="s">
        <v>344</v>
      </c>
      <c r="E93" s="2"/>
      <c r="F93" s="2"/>
      <c r="G93" s="2" t="s">
        <v>350</v>
      </c>
    </row>
    <row r="94" spans="1:7">
      <c r="A94" s="2" t="s">
        <v>300</v>
      </c>
      <c r="B94" s="16" t="s">
        <v>341</v>
      </c>
      <c r="C94" s="2"/>
      <c r="D94" s="2"/>
      <c r="E94" s="2"/>
      <c r="F94" s="2"/>
      <c r="G94" s="2"/>
    </row>
    <row r="95" spans="1:7">
      <c r="A95" s="2" t="s">
        <v>301</v>
      </c>
      <c r="B95" s="2"/>
      <c r="C95" s="2"/>
      <c r="D95" s="2"/>
      <c r="E95" s="2"/>
      <c r="F95" s="2"/>
      <c r="G95" s="2"/>
    </row>
  </sheetData>
  <mergeCells count="2">
    <mergeCell ref="A2:A3"/>
    <mergeCell ref="A6:A7"/>
  </mergeCells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5"/>
  <sheetViews>
    <sheetView topLeftCell="A22" workbookViewId="0">
      <selection activeCell="O35" sqref="O35"/>
    </sheetView>
  </sheetViews>
  <sheetFormatPr defaultRowHeight="18"/>
  <cols>
    <col min="1" max="1" width="11.296875" customWidth="1"/>
  </cols>
  <sheetData>
    <row r="1" spans="1:16">
      <c r="A1" t="s">
        <v>117</v>
      </c>
      <c r="B1" s="14">
        <v>3</v>
      </c>
      <c r="H1">
        <v>834</v>
      </c>
      <c r="J1" s="42" t="s">
        <v>215</v>
      </c>
      <c r="K1" s="42"/>
      <c r="L1" s="42"/>
      <c r="N1" t="s">
        <v>283</v>
      </c>
    </row>
    <row r="2" spans="1:16">
      <c r="A2" s="2" t="s">
        <v>112</v>
      </c>
      <c r="B2" s="2">
        <v>5</v>
      </c>
      <c r="C2" s="2">
        <v>5</v>
      </c>
      <c r="D2" s="2">
        <v>10</v>
      </c>
      <c r="E2" s="2">
        <v>10</v>
      </c>
      <c r="F2" s="2">
        <v>20</v>
      </c>
      <c r="G2" s="2">
        <f>SUM(B2:F2)*B1+300</f>
        <v>450</v>
      </c>
      <c r="H2" s="28">
        <v>330</v>
      </c>
      <c r="J2" s="16" t="s">
        <v>216</v>
      </c>
      <c r="K2" s="2" t="s">
        <v>218</v>
      </c>
      <c r="L2" s="2" t="s">
        <v>220</v>
      </c>
      <c r="N2" s="16" t="s">
        <v>216</v>
      </c>
      <c r="O2" s="2" t="s">
        <v>218</v>
      </c>
      <c r="P2" s="2" t="s">
        <v>220</v>
      </c>
    </row>
    <row r="3" spans="1:16">
      <c r="A3" s="16" t="s">
        <v>114</v>
      </c>
      <c r="B3" s="2"/>
      <c r="C3" s="2"/>
      <c r="D3" s="2"/>
      <c r="E3" s="2"/>
      <c r="F3" s="2"/>
      <c r="G3" s="2">
        <v>140</v>
      </c>
      <c r="H3">
        <v>100</v>
      </c>
      <c r="J3" s="16" t="s">
        <v>216</v>
      </c>
      <c r="K3" s="2" t="s">
        <v>218</v>
      </c>
      <c r="L3" s="2" t="s">
        <v>220</v>
      </c>
      <c r="N3" s="16" t="s">
        <v>216</v>
      </c>
      <c r="O3" s="2" t="s">
        <v>218</v>
      </c>
      <c r="P3" s="2" t="s">
        <v>220</v>
      </c>
    </row>
    <row r="4" spans="1:16">
      <c r="A4" s="16" t="s">
        <v>197</v>
      </c>
      <c r="B4" s="2"/>
      <c r="C4" s="2"/>
      <c r="D4" s="2"/>
      <c r="E4" s="2"/>
      <c r="F4" s="2"/>
      <c r="G4" s="2">
        <v>250</v>
      </c>
      <c r="H4">
        <v>0</v>
      </c>
      <c r="J4" s="16" t="s">
        <v>216</v>
      </c>
      <c r="K4" s="2" t="s">
        <v>218</v>
      </c>
      <c r="L4" s="2" t="s">
        <v>220</v>
      </c>
      <c r="N4" s="16" t="s">
        <v>216</v>
      </c>
      <c r="O4" s="2" t="s">
        <v>218</v>
      </c>
      <c r="P4" s="2" t="s">
        <v>220</v>
      </c>
    </row>
    <row r="5" spans="1:16">
      <c r="A5" s="16" t="s">
        <v>202</v>
      </c>
      <c r="B5" s="2"/>
      <c r="C5" s="2"/>
      <c r="D5" s="2"/>
      <c r="E5" s="2"/>
      <c r="F5" s="2"/>
      <c r="G5" s="2">
        <v>200</v>
      </c>
      <c r="H5">
        <v>60</v>
      </c>
      <c r="J5" s="16" t="s">
        <v>216</v>
      </c>
      <c r="K5" s="2" t="s">
        <v>218</v>
      </c>
      <c r="L5" s="2" t="s">
        <v>220</v>
      </c>
      <c r="N5" s="16" t="s">
        <v>216</v>
      </c>
      <c r="O5" s="2" t="s">
        <v>218</v>
      </c>
      <c r="P5" s="2" t="s">
        <v>220</v>
      </c>
    </row>
    <row r="6" spans="1:16">
      <c r="A6" s="16" t="s">
        <v>199</v>
      </c>
      <c r="B6" s="2"/>
      <c r="C6" s="2"/>
      <c r="D6" s="2"/>
      <c r="E6" s="2"/>
      <c r="F6" s="2"/>
      <c r="G6" s="2">
        <v>70</v>
      </c>
      <c r="H6">
        <v>20</v>
      </c>
      <c r="J6" s="16" t="s">
        <v>216</v>
      </c>
      <c r="K6" s="2" t="s">
        <v>218</v>
      </c>
      <c r="L6" s="2" t="s">
        <v>220</v>
      </c>
      <c r="N6" s="16" t="s">
        <v>216</v>
      </c>
      <c r="O6" s="2" t="s">
        <v>219</v>
      </c>
      <c r="P6" s="2" t="s">
        <v>220</v>
      </c>
    </row>
    <row r="7" spans="1:16">
      <c r="A7" s="2" t="s">
        <v>113</v>
      </c>
      <c r="B7" s="2">
        <v>5</v>
      </c>
      <c r="C7" s="2">
        <v>8</v>
      </c>
      <c r="D7" s="2"/>
      <c r="E7" s="2"/>
      <c r="F7" s="2"/>
      <c r="G7" s="2">
        <f>SUM(B7:C7)*B1+20</f>
        <v>59</v>
      </c>
      <c r="H7">
        <v>45</v>
      </c>
      <c r="J7" s="16" t="s">
        <v>216</v>
      </c>
      <c r="K7" s="2" t="s">
        <v>229</v>
      </c>
      <c r="L7" s="2" t="s">
        <v>220</v>
      </c>
      <c r="N7" s="16" t="s">
        <v>216</v>
      </c>
      <c r="O7" s="28" t="s">
        <v>284</v>
      </c>
      <c r="P7" s="2" t="s">
        <v>220</v>
      </c>
    </row>
    <row r="8" spans="1:16">
      <c r="A8" s="16" t="s">
        <v>209</v>
      </c>
      <c r="B8" s="2">
        <v>10</v>
      </c>
      <c r="C8" s="2"/>
      <c r="D8" s="2"/>
      <c r="E8" s="2"/>
      <c r="F8" s="2"/>
      <c r="G8" s="2">
        <f>B8*B1+30</f>
        <v>60</v>
      </c>
      <c r="H8">
        <v>50</v>
      </c>
      <c r="J8" s="16" t="s">
        <v>216</v>
      </c>
      <c r="K8" s="2" t="s">
        <v>229</v>
      </c>
      <c r="L8" s="2" t="s">
        <v>220</v>
      </c>
      <c r="N8" s="16" t="s">
        <v>217</v>
      </c>
      <c r="O8" s="28" t="s">
        <v>284</v>
      </c>
      <c r="P8" s="2" t="s">
        <v>220</v>
      </c>
    </row>
    <row r="9" spans="1:16">
      <c r="A9" s="2" t="s">
        <v>115</v>
      </c>
      <c r="B9" s="2">
        <v>10</v>
      </c>
      <c r="C9" s="2"/>
      <c r="D9" s="2"/>
      <c r="E9" s="2"/>
      <c r="F9" s="2"/>
      <c r="G9" s="2">
        <f>B9*B1</f>
        <v>30</v>
      </c>
      <c r="H9">
        <v>30</v>
      </c>
      <c r="J9" s="16" t="s">
        <v>216</v>
      </c>
      <c r="K9" s="2" t="s">
        <v>229</v>
      </c>
      <c r="L9" s="2" t="s">
        <v>220</v>
      </c>
      <c r="N9" s="16" t="s">
        <v>217</v>
      </c>
      <c r="O9" s="28" t="s">
        <v>284</v>
      </c>
      <c r="P9" s="2" t="s">
        <v>220</v>
      </c>
    </row>
    <row r="10" spans="1:16">
      <c r="A10" s="2" t="s">
        <v>198</v>
      </c>
      <c r="B10" s="2">
        <v>40</v>
      </c>
      <c r="C10" s="2"/>
      <c r="D10" s="2"/>
      <c r="E10" s="2"/>
      <c r="F10" s="2"/>
      <c r="G10" s="2">
        <f>B10*B2</f>
        <v>200</v>
      </c>
      <c r="H10">
        <v>320</v>
      </c>
      <c r="J10" s="16" t="s">
        <v>221</v>
      </c>
      <c r="K10" s="2" t="s">
        <v>229</v>
      </c>
      <c r="L10" s="2" t="s">
        <v>220</v>
      </c>
      <c r="N10" s="16" t="s">
        <v>217</v>
      </c>
      <c r="O10" s="2" t="s">
        <v>318</v>
      </c>
      <c r="P10" s="2" t="s">
        <v>220</v>
      </c>
    </row>
    <row r="11" spans="1:16">
      <c r="A11" s="2" t="s">
        <v>116</v>
      </c>
      <c r="B11" s="2"/>
      <c r="C11" s="2"/>
      <c r="D11" s="2"/>
      <c r="E11" s="2"/>
      <c r="F11" s="2"/>
      <c r="G11" s="2">
        <v>50</v>
      </c>
      <c r="H11">
        <v>20</v>
      </c>
      <c r="J11" s="16" t="s">
        <v>221</v>
      </c>
      <c r="K11" s="2" t="s">
        <v>219</v>
      </c>
      <c r="L11" s="2" t="s">
        <v>223</v>
      </c>
      <c r="N11" s="16" t="s">
        <v>217</v>
      </c>
      <c r="O11" s="28" t="s">
        <v>324</v>
      </c>
      <c r="P11" s="2" t="s">
        <v>223</v>
      </c>
    </row>
    <row r="12" spans="1:16">
      <c r="A12" t="s">
        <v>118</v>
      </c>
      <c r="G12" s="15">
        <f>SUM(G2:G11)</f>
        <v>1509</v>
      </c>
      <c r="J12" s="23"/>
      <c r="K12" s="23"/>
      <c r="L12" s="23"/>
    </row>
    <row r="13" spans="1:16">
      <c r="J13" s="42" t="s">
        <v>224</v>
      </c>
      <c r="K13" s="42"/>
      <c r="L13" s="42"/>
    </row>
    <row r="14" spans="1:16">
      <c r="A14" t="s">
        <v>204</v>
      </c>
      <c r="J14" s="2" t="s">
        <v>225</v>
      </c>
      <c r="K14" s="16" t="s">
        <v>226</v>
      </c>
      <c r="L14" s="2" t="s">
        <v>227</v>
      </c>
    </row>
    <row r="15" spans="1:16">
      <c r="A15" s="2" t="s">
        <v>200</v>
      </c>
      <c r="B15" s="2">
        <v>650</v>
      </c>
      <c r="F15">
        <v>200</v>
      </c>
      <c r="J15" s="2" t="s">
        <v>225</v>
      </c>
      <c r="K15" s="16" t="s">
        <v>226</v>
      </c>
      <c r="L15" s="2" t="s">
        <v>227</v>
      </c>
    </row>
    <row r="16" spans="1:16">
      <c r="A16" s="16" t="s">
        <v>205</v>
      </c>
      <c r="B16" s="16">
        <v>140</v>
      </c>
      <c r="C16" s="1"/>
      <c r="D16" s="1"/>
      <c r="F16">
        <v>180</v>
      </c>
      <c r="J16" s="2" t="s">
        <v>225</v>
      </c>
      <c r="K16" s="16" t="s">
        <v>226</v>
      </c>
      <c r="L16" s="2" t="s">
        <v>227</v>
      </c>
    </row>
    <row r="17" spans="1:16">
      <c r="A17" s="19" t="s">
        <v>201</v>
      </c>
      <c r="B17" s="2">
        <v>250</v>
      </c>
      <c r="F17">
        <v>200</v>
      </c>
      <c r="J17" s="2" t="s">
        <v>225</v>
      </c>
      <c r="K17" s="16" t="s">
        <v>226</v>
      </c>
      <c r="L17" s="2" t="s">
        <v>227</v>
      </c>
    </row>
    <row r="18" spans="1:16">
      <c r="A18" s="19" t="s">
        <v>203</v>
      </c>
      <c r="B18" s="2">
        <v>140</v>
      </c>
      <c r="F18">
        <v>100</v>
      </c>
      <c r="J18" s="2" t="s">
        <v>225</v>
      </c>
      <c r="K18" s="16" t="s">
        <v>226</v>
      </c>
      <c r="L18" s="2" t="s">
        <v>227</v>
      </c>
    </row>
    <row r="19" spans="1:16">
      <c r="A19" s="16" t="s">
        <v>199</v>
      </c>
      <c r="B19" s="2">
        <v>70</v>
      </c>
      <c r="F19">
        <v>40</v>
      </c>
      <c r="J19" s="2" t="s">
        <v>225</v>
      </c>
      <c r="K19" s="16" t="s">
        <v>226</v>
      </c>
      <c r="L19" s="2" t="s">
        <v>227</v>
      </c>
    </row>
    <row r="20" spans="1:16">
      <c r="A20" s="19" t="s">
        <v>206</v>
      </c>
      <c r="B20" s="2">
        <v>35</v>
      </c>
      <c r="F20">
        <v>120</v>
      </c>
      <c r="J20" s="2" t="s">
        <v>225</v>
      </c>
      <c r="K20" s="16" t="s">
        <v>226</v>
      </c>
      <c r="L20" s="2" t="s">
        <v>227</v>
      </c>
    </row>
    <row r="21" spans="1:16">
      <c r="A21" s="20"/>
      <c r="B21" s="3"/>
      <c r="F21">
        <v>200</v>
      </c>
      <c r="J21" s="2" t="s">
        <v>225</v>
      </c>
      <c r="K21" s="16" t="s">
        <v>226</v>
      </c>
      <c r="L21" s="2" t="s">
        <v>227</v>
      </c>
    </row>
    <row r="22" spans="1:16">
      <c r="A22" s="22" t="s">
        <v>207</v>
      </c>
      <c r="J22" s="2" t="s">
        <v>225</v>
      </c>
      <c r="K22" s="16" t="s">
        <v>226</v>
      </c>
      <c r="L22" s="2" t="s">
        <v>227</v>
      </c>
    </row>
    <row r="23" spans="1:16">
      <c r="A23" s="19" t="s">
        <v>208</v>
      </c>
      <c r="B23" s="2">
        <v>111</v>
      </c>
      <c r="J23" s="2" t="s">
        <v>225</v>
      </c>
      <c r="K23" s="16" t="s">
        <v>226</v>
      </c>
      <c r="L23" s="16" t="s">
        <v>228</v>
      </c>
    </row>
    <row r="24" spans="1:16">
      <c r="A24" s="19" t="s">
        <v>210</v>
      </c>
      <c r="B24" s="21">
        <v>100</v>
      </c>
      <c r="J24" s="23"/>
      <c r="K24" s="23"/>
      <c r="L24" s="23"/>
    </row>
    <row r="25" spans="1:16">
      <c r="A25" s="19" t="s">
        <v>211</v>
      </c>
      <c r="B25" s="2">
        <v>60</v>
      </c>
      <c r="J25" s="42" t="s">
        <v>170</v>
      </c>
      <c r="K25" s="42"/>
      <c r="L25" s="42"/>
      <c r="N25" s="42" t="s">
        <v>62</v>
      </c>
      <c r="O25" s="42"/>
      <c r="P25" s="42"/>
    </row>
    <row r="26" spans="1:16">
      <c r="A26" s="2" t="s">
        <v>198</v>
      </c>
      <c r="B26" s="2">
        <v>200</v>
      </c>
      <c r="J26" s="16" t="s">
        <v>217</v>
      </c>
      <c r="K26" s="2" t="s">
        <v>284</v>
      </c>
      <c r="L26" s="2" t="s">
        <v>227</v>
      </c>
      <c r="N26" s="16" t="s">
        <v>217</v>
      </c>
      <c r="O26" s="2" t="s">
        <v>284</v>
      </c>
      <c r="P26" s="16" t="s">
        <v>222</v>
      </c>
    </row>
    <row r="27" spans="1:16">
      <c r="A27" s="16" t="s">
        <v>213</v>
      </c>
      <c r="B27" s="2">
        <v>30</v>
      </c>
      <c r="J27" s="16" t="s">
        <v>217</v>
      </c>
      <c r="K27" s="2" t="s">
        <v>317</v>
      </c>
      <c r="L27" s="2" t="s">
        <v>227</v>
      </c>
      <c r="N27" s="16" t="s">
        <v>217</v>
      </c>
      <c r="O27" s="2" t="s">
        <v>284</v>
      </c>
      <c r="P27" s="37" t="s">
        <v>222</v>
      </c>
    </row>
    <row r="28" spans="1:16">
      <c r="A28" s="21" t="s">
        <v>212</v>
      </c>
      <c r="B28" s="21">
        <v>100</v>
      </c>
      <c r="J28" s="16" t="s">
        <v>217</v>
      </c>
      <c r="K28" s="2" t="s">
        <v>317</v>
      </c>
      <c r="L28" s="2" t="s">
        <v>227</v>
      </c>
      <c r="N28" s="16" t="s">
        <v>217</v>
      </c>
      <c r="O28" s="2" t="s">
        <v>284</v>
      </c>
      <c r="P28" s="36" t="s">
        <v>222</v>
      </c>
    </row>
    <row r="29" spans="1:16">
      <c r="J29" s="16" t="s">
        <v>217</v>
      </c>
      <c r="K29" s="2" t="s">
        <v>284</v>
      </c>
      <c r="L29" s="2" t="s">
        <v>227</v>
      </c>
      <c r="N29" s="16" t="s">
        <v>217</v>
      </c>
      <c r="O29" s="2" t="s">
        <v>284</v>
      </c>
      <c r="P29" s="36" t="s">
        <v>222</v>
      </c>
    </row>
    <row r="30" spans="1:16">
      <c r="A30" t="s">
        <v>214</v>
      </c>
      <c r="B30">
        <v>1886</v>
      </c>
      <c r="J30" s="2" t="s">
        <v>225</v>
      </c>
      <c r="K30" s="2" t="s">
        <v>284</v>
      </c>
      <c r="L30" s="2" t="s">
        <v>227</v>
      </c>
      <c r="N30" s="16" t="s">
        <v>217</v>
      </c>
      <c r="O30" s="2" t="s">
        <v>284</v>
      </c>
      <c r="P30" s="2" t="s">
        <v>227</v>
      </c>
    </row>
    <row r="31" spans="1:16">
      <c r="J31" s="2" t="s">
        <v>225</v>
      </c>
      <c r="K31" s="2" t="s">
        <v>321</v>
      </c>
      <c r="L31" s="2" t="s">
        <v>227</v>
      </c>
      <c r="N31" s="2" t="s">
        <v>225</v>
      </c>
      <c r="O31" s="2" t="s">
        <v>321</v>
      </c>
      <c r="P31" s="2" t="s">
        <v>227</v>
      </c>
    </row>
    <row r="32" spans="1:16">
      <c r="J32" s="2" t="s">
        <v>225</v>
      </c>
      <c r="K32" s="2" t="s">
        <v>322</v>
      </c>
      <c r="L32" s="16" t="s">
        <v>319</v>
      </c>
      <c r="N32" s="2" t="s">
        <v>225</v>
      </c>
      <c r="O32" s="2" t="s">
        <v>322</v>
      </c>
      <c r="P32" s="16" t="s">
        <v>319</v>
      </c>
    </row>
    <row r="33" spans="1:16">
      <c r="J33" s="2" t="s">
        <v>225</v>
      </c>
      <c r="K33" s="2" t="s">
        <v>323</v>
      </c>
      <c r="L33" s="16" t="s">
        <v>319</v>
      </c>
      <c r="N33" s="2" t="s">
        <v>225</v>
      </c>
      <c r="O33" s="2" t="s">
        <v>323</v>
      </c>
      <c r="P33" s="16" t="s">
        <v>319</v>
      </c>
    </row>
    <row r="34" spans="1:16">
      <c r="J34" s="2" t="s">
        <v>225</v>
      </c>
      <c r="K34" s="16" t="s">
        <v>169</v>
      </c>
      <c r="L34" s="16" t="s">
        <v>320</v>
      </c>
      <c r="N34" s="2" t="s">
        <v>225</v>
      </c>
      <c r="O34" s="16" t="s">
        <v>169</v>
      </c>
      <c r="P34" s="16" t="s">
        <v>319</v>
      </c>
    </row>
    <row r="35" spans="1:16">
      <c r="A35">
        <v>1190</v>
      </c>
      <c r="B35">
        <v>320</v>
      </c>
      <c r="C35">
        <v>90</v>
      </c>
      <c r="J35" s="2" t="s">
        <v>225</v>
      </c>
      <c r="K35" s="2" t="s">
        <v>318</v>
      </c>
      <c r="L35" s="16" t="s">
        <v>222</v>
      </c>
      <c r="N35" s="2" t="s">
        <v>225</v>
      </c>
      <c r="O35" s="2" t="s">
        <v>318</v>
      </c>
      <c r="P35" s="16" t="s">
        <v>320</v>
      </c>
    </row>
  </sheetData>
  <mergeCells count="4">
    <mergeCell ref="J1:L1"/>
    <mergeCell ref="J13:L13"/>
    <mergeCell ref="J25:L25"/>
    <mergeCell ref="N25:P25"/>
  </mergeCells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zoomScale="130" zoomScaleNormal="130" workbookViewId="0">
      <selection activeCell="I66" sqref="I66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6" sqref="K5:K6"/>
    </sheetView>
  </sheetViews>
  <sheetFormatPr defaultRowHeight="18"/>
  <cols>
    <col min="1" max="2" width="8.3984375" customWidth="1"/>
  </cols>
  <sheetData>
    <row r="1" spans="1:9">
      <c r="A1" s="6" t="s">
        <v>353</v>
      </c>
    </row>
    <row r="2" spans="1:9">
      <c r="A2" s="5"/>
      <c r="B2" s="5" t="s">
        <v>0</v>
      </c>
      <c r="C2" s="6" t="s">
        <v>337</v>
      </c>
      <c r="D2" s="6" t="s">
        <v>354</v>
      </c>
      <c r="E2" s="6" t="s">
        <v>176</v>
      </c>
      <c r="F2" s="6" t="s">
        <v>178</v>
      </c>
      <c r="G2" s="17" t="s">
        <v>177</v>
      </c>
      <c r="H2" s="35" t="s">
        <v>125</v>
      </c>
      <c r="I2" s="6" t="s">
        <v>6</v>
      </c>
    </row>
    <row r="3" spans="1:9">
      <c r="A3" s="2" t="s">
        <v>17</v>
      </c>
      <c r="B3" s="2">
        <v>10</v>
      </c>
      <c r="C3" s="2">
        <v>30</v>
      </c>
      <c r="D3" s="2">
        <v>30</v>
      </c>
      <c r="E3" s="2"/>
      <c r="F3" s="2"/>
      <c r="G3" s="2">
        <v>40</v>
      </c>
      <c r="H3" s="2">
        <v>40</v>
      </c>
      <c r="I3" s="2">
        <f>SUM(B3:H3)</f>
        <v>150</v>
      </c>
    </row>
    <row r="4" spans="1:9">
      <c r="A4" s="2" t="s">
        <v>355</v>
      </c>
      <c r="B4" s="2"/>
      <c r="C4" s="2"/>
      <c r="D4" s="2"/>
      <c r="E4" s="2"/>
      <c r="F4" s="2"/>
      <c r="G4" s="2"/>
      <c r="H4" s="2"/>
      <c r="I4" s="2">
        <f>SUM(B4:H4)*1.35</f>
        <v>0</v>
      </c>
    </row>
    <row r="5" spans="1:9">
      <c r="A5" s="2" t="s">
        <v>356</v>
      </c>
      <c r="B5" s="2"/>
      <c r="C5" s="2"/>
      <c r="D5" s="2"/>
      <c r="E5" s="2">
        <v>20</v>
      </c>
      <c r="F5" s="2"/>
      <c r="G5" s="2">
        <v>20</v>
      </c>
      <c r="H5" s="2">
        <v>20</v>
      </c>
      <c r="I5" s="2">
        <f>SUM(B5:H5)</f>
        <v>60</v>
      </c>
    </row>
    <row r="6" spans="1:9">
      <c r="A6" s="2" t="s">
        <v>89</v>
      </c>
      <c r="B6" s="2"/>
      <c r="C6" s="2"/>
      <c r="D6" s="2"/>
      <c r="E6" s="2"/>
      <c r="F6" s="2"/>
      <c r="G6" s="2"/>
      <c r="H6" s="2"/>
      <c r="I6" s="2">
        <f>SUM(B6:H6)</f>
        <v>0</v>
      </c>
    </row>
    <row r="8" spans="1:9">
      <c r="A8" s="6" t="s">
        <v>358</v>
      </c>
    </row>
    <row r="9" spans="1:9">
      <c r="A9" s="5"/>
      <c r="B9" s="5" t="s">
        <v>0</v>
      </c>
      <c r="C9" s="6" t="s">
        <v>357</v>
      </c>
      <c r="D9" s="6" t="s">
        <v>103</v>
      </c>
      <c r="E9" s="6" t="s">
        <v>184</v>
      </c>
      <c r="F9" s="6" t="s">
        <v>354</v>
      </c>
      <c r="G9" s="17" t="s">
        <v>158</v>
      </c>
      <c r="H9" s="35" t="s">
        <v>267</v>
      </c>
      <c r="I9" s="6" t="s">
        <v>6</v>
      </c>
    </row>
    <row r="10" spans="1:9">
      <c r="A10" s="2" t="s">
        <v>17</v>
      </c>
      <c r="B10" s="2">
        <v>10</v>
      </c>
      <c r="C10" s="2">
        <v>30</v>
      </c>
      <c r="D10" s="2"/>
      <c r="E10" s="2"/>
      <c r="F10" s="2">
        <v>30</v>
      </c>
      <c r="G10" s="2">
        <v>40</v>
      </c>
      <c r="H10" s="2">
        <v>40</v>
      </c>
      <c r="I10" s="2">
        <f>SUM(B10:H10)</f>
        <v>150</v>
      </c>
    </row>
    <row r="11" spans="1:9">
      <c r="A11" s="2" t="s">
        <v>355</v>
      </c>
      <c r="B11" s="2"/>
      <c r="C11" s="2"/>
      <c r="D11" s="2"/>
      <c r="E11" s="2"/>
      <c r="F11" s="2"/>
      <c r="G11" s="2"/>
      <c r="H11" s="2"/>
      <c r="I11" s="2">
        <f>SUM(B11:H11)*1.35</f>
        <v>0</v>
      </c>
    </row>
    <row r="12" spans="1:9">
      <c r="A12" s="2" t="s">
        <v>356</v>
      </c>
      <c r="B12" s="2"/>
      <c r="C12" s="2"/>
      <c r="D12" s="2"/>
      <c r="E12" s="2"/>
      <c r="F12" s="2"/>
      <c r="G12" s="2">
        <v>20</v>
      </c>
      <c r="H12" s="2">
        <v>20</v>
      </c>
      <c r="I12" s="2">
        <f>SUM(B12:H12)</f>
        <v>40</v>
      </c>
    </row>
    <row r="13" spans="1:9">
      <c r="A13" s="2" t="s">
        <v>89</v>
      </c>
      <c r="B13" s="2"/>
      <c r="C13" s="2"/>
      <c r="D13" s="2"/>
      <c r="E13" s="2"/>
      <c r="F13" s="2"/>
      <c r="G13" s="2"/>
      <c r="H13" s="2"/>
      <c r="I13" s="2">
        <f>SUM(B13:H13)</f>
        <v>0</v>
      </c>
    </row>
    <row r="15" spans="1:9">
      <c r="A15" s="6" t="s">
        <v>359</v>
      </c>
    </row>
    <row r="16" spans="1:9">
      <c r="A16" s="5"/>
      <c r="B16" s="5" t="s">
        <v>0</v>
      </c>
      <c r="C16" s="6" t="s">
        <v>337</v>
      </c>
      <c r="D16" s="6" t="s">
        <v>184</v>
      </c>
      <c r="E16" s="6" t="s">
        <v>354</v>
      </c>
      <c r="F16" s="6" t="s">
        <v>360</v>
      </c>
      <c r="G16" s="6" t="s">
        <v>176</v>
      </c>
      <c r="H16" s="35" t="s">
        <v>177</v>
      </c>
      <c r="I16" s="6" t="s">
        <v>6</v>
      </c>
    </row>
    <row r="17" spans="1:9">
      <c r="A17" s="2" t="s">
        <v>17</v>
      </c>
      <c r="B17" s="2">
        <v>10</v>
      </c>
      <c r="C17" s="2">
        <v>30</v>
      </c>
      <c r="D17" s="2"/>
      <c r="E17" s="2">
        <v>30</v>
      </c>
      <c r="F17" s="2"/>
      <c r="G17" s="2"/>
      <c r="H17" s="2">
        <v>40</v>
      </c>
      <c r="I17" s="2">
        <f>SUM(B17:H17)</f>
        <v>110</v>
      </c>
    </row>
    <row r="18" spans="1:9">
      <c r="A18" s="2" t="s">
        <v>355</v>
      </c>
      <c r="B18" s="2"/>
      <c r="C18" s="2"/>
      <c r="D18" s="2"/>
      <c r="E18" s="2"/>
      <c r="F18" s="2"/>
      <c r="G18" s="2"/>
      <c r="H18" s="2"/>
      <c r="I18" s="2">
        <f>SUM(B18:H18)*1.35</f>
        <v>0</v>
      </c>
    </row>
    <row r="19" spans="1:9">
      <c r="A19" s="2" t="s">
        <v>356</v>
      </c>
      <c r="B19" s="2"/>
      <c r="C19" s="2"/>
      <c r="D19" s="2"/>
      <c r="E19" s="2"/>
      <c r="F19" s="2"/>
      <c r="G19" s="2">
        <v>20</v>
      </c>
      <c r="H19" s="2">
        <v>20</v>
      </c>
      <c r="I19" s="2">
        <f>SUM(B19:H19)</f>
        <v>40</v>
      </c>
    </row>
    <row r="20" spans="1:9">
      <c r="A20" s="2" t="s">
        <v>89</v>
      </c>
      <c r="B20" s="2"/>
      <c r="C20" s="2"/>
      <c r="D20" s="2"/>
      <c r="E20" s="2"/>
      <c r="F20" s="2"/>
      <c r="G20" s="2"/>
      <c r="H20" s="2"/>
      <c r="I20" s="2">
        <f>SUM(B20:H20)</f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9"/>
  <sheetViews>
    <sheetView topLeftCell="A34" workbookViewId="0">
      <selection activeCell="F36" sqref="C36:F36"/>
    </sheetView>
  </sheetViews>
  <sheetFormatPr defaultRowHeight="18"/>
  <cols>
    <col min="1" max="2" width="8.3984375" customWidth="1"/>
  </cols>
  <sheetData>
    <row r="1" spans="1:16">
      <c r="A1" s="5" t="s">
        <v>7</v>
      </c>
    </row>
    <row r="2" spans="1:16">
      <c r="A2" s="5"/>
      <c r="B2" s="5" t="s">
        <v>0</v>
      </c>
      <c r="C2" s="5" t="s">
        <v>163</v>
      </c>
      <c r="D2" s="5" t="s">
        <v>2</v>
      </c>
      <c r="E2" s="5" t="s">
        <v>3</v>
      </c>
      <c r="F2" s="5" t="s">
        <v>129</v>
      </c>
      <c r="G2" s="5" t="s">
        <v>4</v>
      </c>
      <c r="H2" s="5" t="s">
        <v>289</v>
      </c>
      <c r="I2" s="6" t="s">
        <v>6</v>
      </c>
    </row>
    <row r="3" spans="1:16">
      <c r="A3" s="2" t="s">
        <v>8</v>
      </c>
      <c r="B3" s="2">
        <v>5</v>
      </c>
      <c r="C3" s="2">
        <v>0</v>
      </c>
      <c r="D3" s="2">
        <v>5</v>
      </c>
      <c r="E3" s="2">
        <v>20</v>
      </c>
      <c r="F3" s="2">
        <v>10</v>
      </c>
      <c r="G3" s="2"/>
      <c r="H3" s="2"/>
      <c r="I3" s="2">
        <f>SUM(B3:H3)</f>
        <v>40</v>
      </c>
    </row>
    <row r="4" spans="1:16">
      <c r="A4" s="2" t="s">
        <v>10</v>
      </c>
      <c r="B4" s="2">
        <v>60</v>
      </c>
      <c r="C4" s="2"/>
      <c r="D4" s="2">
        <v>140</v>
      </c>
      <c r="E4" s="2"/>
      <c r="F4" s="2">
        <v>180</v>
      </c>
      <c r="G4" s="2">
        <v>240</v>
      </c>
      <c r="H4" s="2">
        <v>180</v>
      </c>
      <c r="I4" s="2">
        <f>SUM(B4:H4)*1.35</f>
        <v>1080</v>
      </c>
    </row>
    <row r="5" spans="1:16">
      <c r="A5" s="2" t="s">
        <v>9</v>
      </c>
      <c r="B5" s="2">
        <v>22</v>
      </c>
      <c r="C5" s="2"/>
      <c r="D5" s="2">
        <v>75</v>
      </c>
      <c r="E5" s="2"/>
      <c r="F5" s="2"/>
      <c r="G5" s="2"/>
      <c r="H5" s="2"/>
      <c r="I5" s="2">
        <f>SUM(B5:H5)*1.45</f>
        <v>140.65</v>
      </c>
    </row>
    <row r="6" spans="1:16">
      <c r="A6" s="2" t="s">
        <v>13</v>
      </c>
      <c r="B6" s="2"/>
      <c r="C6" s="2"/>
      <c r="D6" s="2"/>
      <c r="E6" s="2">
        <v>360</v>
      </c>
      <c r="F6" s="2"/>
      <c r="G6" s="2"/>
      <c r="H6" s="2"/>
      <c r="I6" s="2">
        <f>SUM(B6:H6)</f>
        <v>360</v>
      </c>
      <c r="L6" s="1"/>
    </row>
    <row r="7" spans="1:16">
      <c r="A7" s="2" t="s">
        <v>14</v>
      </c>
      <c r="B7" s="2"/>
      <c r="C7" s="2"/>
      <c r="D7" s="2"/>
      <c r="E7" s="2"/>
      <c r="F7" s="2"/>
      <c r="G7" s="2"/>
      <c r="H7" s="2"/>
      <c r="I7" s="2">
        <f t="shared" ref="I7:I11" si="0">SUM(B7:H7)</f>
        <v>0</v>
      </c>
      <c r="L7" s="1"/>
    </row>
    <row r="8" spans="1:16">
      <c r="A8" s="2" t="s">
        <v>16</v>
      </c>
      <c r="B8" s="2"/>
      <c r="C8" s="2"/>
      <c r="D8" s="2">
        <v>500</v>
      </c>
      <c r="E8" s="2"/>
      <c r="F8" s="2"/>
      <c r="G8" s="2"/>
      <c r="H8" s="2"/>
      <c r="I8" s="2">
        <f t="shared" si="0"/>
        <v>500</v>
      </c>
      <c r="L8" s="1"/>
    </row>
    <row r="9" spans="1:16">
      <c r="A9" s="2" t="s">
        <v>15</v>
      </c>
      <c r="B9" s="2"/>
      <c r="C9" s="2">
        <v>60</v>
      </c>
      <c r="D9" s="2"/>
      <c r="E9" s="2"/>
      <c r="F9" s="4"/>
      <c r="G9" s="2"/>
      <c r="H9" s="2"/>
      <c r="I9" s="2">
        <f t="shared" si="0"/>
        <v>60</v>
      </c>
    </row>
    <row r="10" spans="1:16">
      <c r="A10" s="2" t="s">
        <v>17</v>
      </c>
      <c r="B10" s="2"/>
      <c r="C10" s="2"/>
      <c r="D10" s="2"/>
      <c r="E10" s="2"/>
      <c r="F10" s="2"/>
      <c r="G10" s="2"/>
      <c r="H10" s="2"/>
      <c r="I10" s="2">
        <f t="shared" si="0"/>
        <v>0</v>
      </c>
    </row>
    <row r="11" spans="1:16">
      <c r="A11" s="2" t="s">
        <v>18</v>
      </c>
      <c r="B11" s="2"/>
      <c r="C11" s="2"/>
      <c r="D11" s="2"/>
      <c r="E11" s="2"/>
      <c r="F11" s="2"/>
      <c r="G11" s="2"/>
      <c r="H11" s="2"/>
      <c r="I11" s="2">
        <f t="shared" si="0"/>
        <v>0</v>
      </c>
      <c r="L11">
        <v>8</v>
      </c>
      <c r="M11">
        <v>0.55000000000000004</v>
      </c>
      <c r="N11">
        <f>L11*M11</f>
        <v>4.4000000000000004</v>
      </c>
    </row>
    <row r="12" spans="1:16">
      <c r="A12" s="3"/>
      <c r="B12" s="3"/>
      <c r="C12" s="3"/>
      <c r="D12" s="3"/>
      <c r="E12" s="3"/>
      <c r="F12" s="3"/>
      <c r="G12" s="3"/>
      <c r="H12" s="3"/>
      <c r="I12" s="3"/>
      <c r="L12">
        <v>8</v>
      </c>
      <c r="M12">
        <v>0.65</v>
      </c>
      <c r="N12">
        <f>L12*M12</f>
        <v>5.2</v>
      </c>
    </row>
    <row r="13" spans="1:16">
      <c r="A13" s="6" t="s">
        <v>21</v>
      </c>
    </row>
    <row r="14" spans="1:16">
      <c r="A14" s="5"/>
      <c r="B14" s="5" t="s">
        <v>0</v>
      </c>
      <c r="C14" s="5" t="s">
        <v>11</v>
      </c>
      <c r="D14" s="5" t="s">
        <v>2</v>
      </c>
      <c r="E14" s="5" t="s">
        <v>3</v>
      </c>
      <c r="F14" s="5" t="s">
        <v>129</v>
      </c>
      <c r="G14" s="5" t="s">
        <v>130</v>
      </c>
      <c r="H14" s="5" t="s">
        <v>5</v>
      </c>
      <c r="I14" s="6" t="s">
        <v>6</v>
      </c>
    </row>
    <row r="15" spans="1:16">
      <c r="A15" s="2" t="s">
        <v>8</v>
      </c>
      <c r="B15" s="2">
        <v>5</v>
      </c>
      <c r="C15" s="2"/>
      <c r="D15" s="2">
        <v>5</v>
      </c>
      <c r="E15" s="2">
        <v>20</v>
      </c>
      <c r="F15" s="2">
        <v>10</v>
      </c>
      <c r="G15" s="2"/>
      <c r="H15" s="2"/>
      <c r="I15" s="2">
        <f>SUM(B15:H15)</f>
        <v>40</v>
      </c>
    </row>
    <row r="16" spans="1:16">
      <c r="A16" s="2" t="s">
        <v>12</v>
      </c>
      <c r="B16" s="2">
        <v>60</v>
      </c>
      <c r="C16" s="2"/>
      <c r="D16" s="2">
        <v>140</v>
      </c>
      <c r="E16" s="2">
        <v>240</v>
      </c>
      <c r="F16" s="2">
        <v>240</v>
      </c>
      <c r="G16" s="2">
        <v>180</v>
      </c>
      <c r="H16" s="2">
        <v>400</v>
      </c>
      <c r="I16" s="2">
        <f>SUM(B16:H16)*1.35</f>
        <v>1701</v>
      </c>
      <c r="K16" s="5" t="s">
        <v>11</v>
      </c>
      <c r="L16" s="5" t="s">
        <v>3</v>
      </c>
      <c r="M16" s="5" t="s">
        <v>130</v>
      </c>
      <c r="N16" s="5" t="s">
        <v>129</v>
      </c>
      <c r="O16" s="5" t="s">
        <v>19</v>
      </c>
      <c r="P16" s="5" t="s">
        <v>4</v>
      </c>
    </row>
    <row r="17" spans="1:9">
      <c r="A17" s="2" t="s">
        <v>9</v>
      </c>
      <c r="B17" s="2">
        <v>22</v>
      </c>
      <c r="C17" s="2">
        <v>75</v>
      </c>
      <c r="D17" s="2">
        <v>75</v>
      </c>
      <c r="E17" s="2"/>
      <c r="F17" s="2"/>
      <c r="G17" s="2"/>
      <c r="H17" s="2"/>
      <c r="I17" s="2">
        <f>SUM(B17:H17)*1.45</f>
        <v>249.4</v>
      </c>
    </row>
    <row r="18" spans="1:9">
      <c r="A18" s="2" t="s">
        <v>13</v>
      </c>
      <c r="B18" s="2"/>
      <c r="C18" s="2"/>
      <c r="D18" s="2"/>
      <c r="E18" s="2"/>
      <c r="F18" s="2"/>
      <c r="G18" s="2"/>
      <c r="H18" s="2"/>
      <c r="I18" s="2">
        <f>SUM(B18:H18)</f>
        <v>0</v>
      </c>
    </row>
    <row r="19" spans="1:9">
      <c r="A19" s="2" t="s">
        <v>14</v>
      </c>
      <c r="B19" s="2"/>
      <c r="C19" s="2"/>
      <c r="D19" s="2"/>
      <c r="E19" s="2"/>
      <c r="F19" s="2"/>
      <c r="G19" s="2"/>
      <c r="H19" s="2"/>
      <c r="I19" s="2">
        <f t="shared" ref="I19:I23" si="1">SUM(B19:H19)</f>
        <v>0</v>
      </c>
    </row>
    <row r="20" spans="1:9">
      <c r="A20" s="2" t="s">
        <v>16</v>
      </c>
      <c r="B20" s="2"/>
      <c r="C20" s="2"/>
      <c r="D20" s="2">
        <v>500</v>
      </c>
      <c r="E20" s="2"/>
      <c r="F20" s="2"/>
      <c r="G20" s="2"/>
      <c r="H20" s="2">
        <v>1400</v>
      </c>
      <c r="I20" s="2">
        <f t="shared" si="1"/>
        <v>1900</v>
      </c>
    </row>
    <row r="21" spans="1:9">
      <c r="A21" s="2" t="s">
        <v>15</v>
      </c>
      <c r="B21" s="2"/>
      <c r="C21" s="2">
        <v>60</v>
      </c>
      <c r="D21" s="2"/>
      <c r="E21" s="2"/>
      <c r="F21" s="4"/>
      <c r="G21" s="2"/>
      <c r="H21" s="2"/>
      <c r="I21" s="2">
        <f t="shared" si="1"/>
        <v>60</v>
      </c>
    </row>
    <row r="22" spans="1:9">
      <c r="A22" s="2" t="s">
        <v>17</v>
      </c>
      <c r="B22" s="2"/>
      <c r="C22" s="2"/>
      <c r="D22" s="2"/>
      <c r="E22" s="2"/>
      <c r="F22" s="2"/>
      <c r="G22" s="2"/>
      <c r="H22" s="2"/>
      <c r="I22" s="2">
        <f t="shared" si="1"/>
        <v>0</v>
      </c>
    </row>
    <row r="23" spans="1:9">
      <c r="A23" s="2" t="s">
        <v>18</v>
      </c>
      <c r="B23" s="2"/>
      <c r="C23" s="2"/>
      <c r="D23" s="2"/>
      <c r="E23" s="2"/>
      <c r="F23" s="2"/>
      <c r="G23" s="2"/>
      <c r="H23" s="2"/>
      <c r="I23" s="2">
        <f t="shared" si="1"/>
        <v>0</v>
      </c>
    </row>
    <row r="25" spans="1:9">
      <c r="A25" s="6" t="s">
        <v>109</v>
      </c>
    </row>
    <row r="26" spans="1:9">
      <c r="A26" s="5"/>
      <c r="B26" s="5" t="s">
        <v>0</v>
      </c>
      <c r="C26" s="5" t="s">
        <v>110</v>
      </c>
      <c r="D26" s="5" t="s">
        <v>2</v>
      </c>
      <c r="E26" s="5" t="s">
        <v>111</v>
      </c>
      <c r="F26" s="5" t="s">
        <v>94</v>
      </c>
      <c r="G26" s="5" t="s">
        <v>276</v>
      </c>
      <c r="H26" s="6" t="s">
        <v>20</v>
      </c>
      <c r="I26" s="6" t="s">
        <v>6</v>
      </c>
    </row>
    <row r="27" spans="1:9">
      <c r="B27">
        <v>5</v>
      </c>
      <c r="D27">
        <v>5</v>
      </c>
      <c r="E27">
        <v>20</v>
      </c>
      <c r="F27">
        <v>10</v>
      </c>
    </row>
    <row r="30" spans="1:9">
      <c r="A30" s="5" t="s">
        <v>156</v>
      </c>
    </row>
    <row r="31" spans="1:9">
      <c r="A31" s="5"/>
      <c r="B31" s="5" t="s">
        <v>0</v>
      </c>
      <c r="C31" s="5" t="s">
        <v>147</v>
      </c>
      <c r="D31" s="6" t="s">
        <v>98</v>
      </c>
      <c r="E31" s="6" t="s">
        <v>119</v>
      </c>
      <c r="F31" s="5" t="s">
        <v>19</v>
      </c>
      <c r="G31" s="5" t="s">
        <v>4</v>
      </c>
      <c r="H31" s="6" t="s">
        <v>20</v>
      </c>
      <c r="I31" s="6" t="s">
        <v>6</v>
      </c>
    </row>
    <row r="32" spans="1:9">
      <c r="A32" t="s">
        <v>154</v>
      </c>
      <c r="D32">
        <v>160</v>
      </c>
      <c r="E32">
        <v>180</v>
      </c>
      <c r="F32">
        <v>240</v>
      </c>
      <c r="G32">
        <v>240</v>
      </c>
      <c r="H32">
        <v>400</v>
      </c>
      <c r="I32">
        <f>SUM(B32:H32)</f>
        <v>1220</v>
      </c>
    </row>
    <row r="33" spans="1:9">
      <c r="A33" t="s">
        <v>155</v>
      </c>
      <c r="B33">
        <v>5</v>
      </c>
      <c r="C33">
        <v>15</v>
      </c>
      <c r="E33">
        <v>10</v>
      </c>
      <c r="F33">
        <v>5</v>
      </c>
      <c r="I33">
        <f>SUM(B33:H33)</f>
        <v>35</v>
      </c>
    </row>
    <row r="35" spans="1:9">
      <c r="A35" s="5" t="s">
        <v>153</v>
      </c>
    </row>
    <row r="36" spans="1:9">
      <c r="A36" s="5"/>
      <c r="B36" s="5" t="s">
        <v>0</v>
      </c>
      <c r="C36" s="5" t="s">
        <v>334</v>
      </c>
      <c r="D36" s="5" t="s">
        <v>140</v>
      </c>
      <c r="E36" s="5" t="s">
        <v>335</v>
      </c>
      <c r="F36" s="5" t="s">
        <v>146</v>
      </c>
      <c r="G36" s="5" t="s">
        <v>4</v>
      </c>
      <c r="H36" s="6" t="s">
        <v>20</v>
      </c>
      <c r="I36" s="6" t="s">
        <v>6</v>
      </c>
    </row>
    <row r="37" spans="1:9">
      <c r="A37" t="s">
        <v>154</v>
      </c>
      <c r="B37">
        <v>57.8</v>
      </c>
      <c r="E37">
        <v>180</v>
      </c>
      <c r="F37">
        <v>140</v>
      </c>
      <c r="G37">
        <v>240</v>
      </c>
      <c r="H37">
        <v>400</v>
      </c>
      <c r="I37">
        <f>SUM(B37:H37)*1.35</f>
        <v>1374.03</v>
      </c>
    </row>
    <row r="38" spans="1:9">
      <c r="A38" t="s">
        <v>336</v>
      </c>
      <c r="C38">
        <v>75</v>
      </c>
      <c r="F38">
        <v>75</v>
      </c>
      <c r="I38">
        <f>SUM(B38:H38)</f>
        <v>150</v>
      </c>
    </row>
    <row r="39" spans="1:9">
      <c r="A39" t="s">
        <v>155</v>
      </c>
      <c r="B39">
        <v>5</v>
      </c>
      <c r="D39">
        <v>20</v>
      </c>
      <c r="E39">
        <v>10</v>
      </c>
      <c r="F39">
        <v>5</v>
      </c>
      <c r="I39">
        <f>SUM(B39:H39)</f>
        <v>40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6"/>
  <sheetViews>
    <sheetView workbookViewId="0">
      <selection activeCell="B2" sqref="B2:G16"/>
    </sheetView>
  </sheetViews>
  <sheetFormatPr defaultRowHeight="18"/>
  <cols>
    <col min="1" max="2" width="8.3984375" customWidth="1"/>
  </cols>
  <sheetData>
    <row r="1" spans="1:19">
      <c r="A1" s="5" t="s">
        <v>95</v>
      </c>
      <c r="K1" s="6" t="s">
        <v>264</v>
      </c>
    </row>
    <row r="2" spans="1:19" ht="36">
      <c r="A2" s="5"/>
      <c r="B2" s="5" t="s">
        <v>0</v>
      </c>
      <c r="C2" s="5" t="s">
        <v>1</v>
      </c>
      <c r="D2" s="5" t="s">
        <v>96</v>
      </c>
      <c r="E2" s="5" t="s">
        <v>99</v>
      </c>
      <c r="F2" s="5" t="s">
        <v>100</v>
      </c>
      <c r="G2" s="5" t="s">
        <v>4</v>
      </c>
      <c r="H2" s="6" t="s">
        <v>20</v>
      </c>
      <c r="I2" s="6" t="s">
        <v>6</v>
      </c>
      <c r="K2" s="5"/>
      <c r="L2" s="5" t="s">
        <v>0</v>
      </c>
      <c r="M2" s="29" t="s">
        <v>265</v>
      </c>
      <c r="N2" s="29" t="s">
        <v>163</v>
      </c>
      <c r="O2" s="29" t="s">
        <v>266</v>
      </c>
      <c r="P2" s="29" t="s">
        <v>268</v>
      </c>
      <c r="Q2" s="5" t="s">
        <v>267</v>
      </c>
      <c r="R2" s="6" t="s">
        <v>20</v>
      </c>
      <c r="S2" s="6" t="s">
        <v>6</v>
      </c>
    </row>
    <row r="3" spans="1:19">
      <c r="A3" s="2" t="s">
        <v>8</v>
      </c>
      <c r="B3" s="2">
        <v>5</v>
      </c>
      <c r="C3" s="2">
        <v>15</v>
      </c>
      <c r="D3" s="2">
        <v>15</v>
      </c>
      <c r="E3" s="2"/>
      <c r="F3" s="2"/>
      <c r="G3" s="2"/>
      <c r="H3" s="2"/>
      <c r="I3" s="2">
        <f>SUM(B3:H3)</f>
        <v>35</v>
      </c>
      <c r="K3" s="2" t="s">
        <v>8</v>
      </c>
      <c r="L3" s="2">
        <v>5</v>
      </c>
      <c r="M3" s="2">
        <v>0</v>
      </c>
      <c r="N3" s="2">
        <v>0</v>
      </c>
      <c r="O3" s="2">
        <v>15</v>
      </c>
      <c r="P3" s="2">
        <v>20</v>
      </c>
      <c r="Q3" s="2"/>
      <c r="R3" s="2"/>
      <c r="S3" s="2">
        <f>SUM(L3:R3)</f>
        <v>40</v>
      </c>
    </row>
    <row r="4" spans="1:19">
      <c r="A4" s="2" t="s">
        <v>10</v>
      </c>
      <c r="B4" s="2">
        <v>60</v>
      </c>
      <c r="C4" s="2"/>
      <c r="D4" s="2">
        <v>180</v>
      </c>
      <c r="E4" s="2"/>
      <c r="F4" s="2"/>
      <c r="G4" s="2">
        <v>240</v>
      </c>
      <c r="H4" s="2">
        <v>400</v>
      </c>
      <c r="I4" s="2">
        <f>SUM(B4:H4)*1.35</f>
        <v>1188</v>
      </c>
    </row>
    <row r="5" spans="1:19">
      <c r="A5" s="2" t="s">
        <v>9</v>
      </c>
      <c r="B5" s="2">
        <v>22</v>
      </c>
      <c r="C5" s="2"/>
      <c r="D5" s="2"/>
      <c r="E5" s="2"/>
      <c r="F5" s="2"/>
      <c r="G5" s="2"/>
      <c r="H5" s="2"/>
      <c r="I5" s="2">
        <f>SUM(B5:H5)*1.45</f>
        <v>31.9</v>
      </c>
      <c r="M5">
        <v>0</v>
      </c>
      <c r="N5">
        <v>0</v>
      </c>
      <c r="O5">
        <v>5</v>
      </c>
      <c r="P5">
        <v>10</v>
      </c>
    </row>
    <row r="6" spans="1:19">
      <c r="A6" s="2" t="s">
        <v>13</v>
      </c>
      <c r="B6" s="2"/>
      <c r="C6" s="2"/>
      <c r="D6" s="2"/>
      <c r="E6" s="2"/>
      <c r="F6" s="2"/>
      <c r="G6" s="2"/>
      <c r="H6" s="2"/>
      <c r="I6" s="2">
        <f>SUM(B6:H6)</f>
        <v>0</v>
      </c>
      <c r="M6">
        <v>300</v>
      </c>
      <c r="N6">
        <v>710</v>
      </c>
      <c r="O6">
        <v>900</v>
      </c>
      <c r="P6">
        <v>900</v>
      </c>
    </row>
    <row r="7" spans="1:19">
      <c r="A7" s="2" t="s">
        <v>14</v>
      </c>
      <c r="B7" s="2"/>
      <c r="C7" s="2"/>
      <c r="D7" s="2"/>
      <c r="E7" s="2"/>
      <c r="F7" s="2"/>
      <c r="G7" s="2"/>
      <c r="H7" s="2"/>
      <c r="I7" s="2">
        <f t="shared" ref="I7:I11" si="0">SUM(B7:H7)</f>
        <v>0</v>
      </c>
    </row>
    <row r="8" spans="1:19">
      <c r="A8" s="2" t="s">
        <v>16</v>
      </c>
      <c r="B8" s="2"/>
      <c r="C8" s="2"/>
      <c r="D8" s="2"/>
      <c r="E8" s="2">
        <v>1000</v>
      </c>
      <c r="F8" s="2"/>
      <c r="G8" s="2"/>
      <c r="H8" s="2">
        <v>1400</v>
      </c>
      <c r="I8" s="2">
        <f t="shared" si="0"/>
        <v>2400</v>
      </c>
    </row>
    <row r="9" spans="1:19">
      <c r="A9" s="2" t="s">
        <v>15</v>
      </c>
      <c r="B9" s="2"/>
      <c r="C9" s="2">
        <v>60</v>
      </c>
      <c r="D9" s="2"/>
      <c r="E9" s="2"/>
      <c r="F9" s="4"/>
      <c r="G9" s="2"/>
      <c r="H9" s="2"/>
      <c r="I9" s="2">
        <f t="shared" si="0"/>
        <v>60</v>
      </c>
    </row>
    <row r="10" spans="1:19">
      <c r="A10" s="2" t="s">
        <v>17</v>
      </c>
      <c r="B10" s="2"/>
      <c r="C10" s="2"/>
      <c r="D10" s="2"/>
      <c r="E10" s="2"/>
      <c r="F10" s="2"/>
      <c r="G10" s="2"/>
      <c r="H10" s="2"/>
      <c r="I10" s="2">
        <f t="shared" si="0"/>
        <v>0</v>
      </c>
    </row>
    <row r="11" spans="1:19">
      <c r="A11" s="2" t="s">
        <v>18</v>
      </c>
      <c r="B11" s="2"/>
      <c r="C11" s="2"/>
      <c r="D11" s="2"/>
      <c r="E11" s="2"/>
      <c r="F11" s="2"/>
      <c r="G11" s="2"/>
      <c r="H11" s="2"/>
      <c r="I11" s="2">
        <f t="shared" si="0"/>
        <v>0</v>
      </c>
    </row>
    <row r="12" spans="1:19">
      <c r="A12" s="3"/>
      <c r="B12" s="3"/>
      <c r="C12" s="3"/>
      <c r="D12" s="3"/>
      <c r="E12" s="3"/>
      <c r="F12" s="3"/>
      <c r="G12" s="3"/>
      <c r="H12" s="3"/>
      <c r="I12" s="3"/>
    </row>
    <row r="13" spans="1:19">
      <c r="A13" s="6" t="s">
        <v>97</v>
      </c>
    </row>
    <row r="14" spans="1:19">
      <c r="A14" s="5"/>
      <c r="B14" s="5" t="s">
        <v>0</v>
      </c>
      <c r="C14" s="5" t="s">
        <v>1</v>
      </c>
      <c r="D14" s="6" t="s">
        <v>98</v>
      </c>
      <c r="E14" s="5" t="s">
        <v>99</v>
      </c>
      <c r="F14" s="5" t="s">
        <v>88</v>
      </c>
      <c r="G14" s="5" t="s">
        <v>4</v>
      </c>
      <c r="H14" s="6" t="s">
        <v>20</v>
      </c>
      <c r="I14" s="6" t="s">
        <v>6</v>
      </c>
    </row>
    <row r="15" spans="1:19">
      <c r="A15" s="2" t="s">
        <v>8</v>
      </c>
      <c r="B15" s="2">
        <v>5</v>
      </c>
      <c r="C15" s="2">
        <v>15</v>
      </c>
      <c r="D15" s="2"/>
      <c r="E15" s="2"/>
      <c r="F15" s="2">
        <v>20</v>
      </c>
      <c r="G15" s="2"/>
      <c r="H15" s="2"/>
      <c r="I15" s="2">
        <f>SUM(B15:H15)</f>
        <v>40</v>
      </c>
    </row>
    <row r="16" spans="1:19">
      <c r="A16" s="2" t="s">
        <v>12</v>
      </c>
      <c r="B16" s="2">
        <v>60</v>
      </c>
      <c r="C16" s="2"/>
      <c r="D16" s="2">
        <v>160</v>
      </c>
      <c r="E16" s="2"/>
      <c r="F16" s="2"/>
      <c r="G16" s="2">
        <v>240</v>
      </c>
      <c r="H16" s="2">
        <v>400</v>
      </c>
      <c r="I16" s="2">
        <f>SUM(B16:H16)*1.35</f>
        <v>1161</v>
      </c>
    </row>
    <row r="17" spans="1:9">
      <c r="A17" s="2" t="s">
        <v>9</v>
      </c>
      <c r="B17" s="2">
        <v>22</v>
      </c>
      <c r="C17" s="2">
        <v>75</v>
      </c>
      <c r="D17" s="2"/>
      <c r="E17" s="2"/>
      <c r="F17" s="2"/>
      <c r="G17" s="2"/>
      <c r="H17" s="2"/>
      <c r="I17" s="2">
        <f>SUM(B17:H17)*1.45</f>
        <v>140.65</v>
      </c>
    </row>
    <row r="18" spans="1:9">
      <c r="A18" s="2" t="s">
        <v>13</v>
      </c>
      <c r="B18" s="2"/>
      <c r="C18" s="2"/>
      <c r="D18" s="2"/>
      <c r="E18" s="2"/>
      <c r="F18" s="2"/>
      <c r="G18" s="2"/>
      <c r="H18" s="2"/>
      <c r="I18" s="2">
        <f>SUM(B18:H18)</f>
        <v>0</v>
      </c>
    </row>
    <row r="19" spans="1:9">
      <c r="A19" s="2" t="s">
        <v>14</v>
      </c>
      <c r="B19" s="2"/>
      <c r="C19" s="2"/>
      <c r="D19" s="2"/>
      <c r="E19" s="2"/>
      <c r="F19" s="2"/>
      <c r="G19" s="2"/>
      <c r="H19" s="2"/>
      <c r="I19" s="2">
        <f t="shared" ref="I19:I23" si="1">SUM(B19:H19)</f>
        <v>0</v>
      </c>
    </row>
    <row r="20" spans="1:9">
      <c r="A20" s="2" t="s">
        <v>16</v>
      </c>
      <c r="B20" s="2"/>
      <c r="C20" s="2"/>
      <c r="D20" s="2">
        <v>800</v>
      </c>
      <c r="E20" s="2">
        <v>1000</v>
      </c>
      <c r="F20" s="2"/>
      <c r="G20" s="2"/>
      <c r="H20" s="2">
        <v>1400</v>
      </c>
      <c r="I20" s="2">
        <f t="shared" si="1"/>
        <v>3200</v>
      </c>
    </row>
    <row r="21" spans="1:9">
      <c r="A21" s="2" t="s">
        <v>15</v>
      </c>
      <c r="B21" s="2"/>
      <c r="C21" s="2">
        <v>60</v>
      </c>
      <c r="D21" s="2"/>
      <c r="E21" s="2"/>
      <c r="F21" s="4"/>
      <c r="G21" s="2"/>
      <c r="H21" s="2"/>
      <c r="I21" s="2">
        <f t="shared" si="1"/>
        <v>60</v>
      </c>
    </row>
    <row r="22" spans="1:9">
      <c r="A22" s="2" t="s">
        <v>17</v>
      </c>
      <c r="B22" s="2"/>
      <c r="C22" s="2"/>
      <c r="D22" s="2"/>
      <c r="E22" s="2"/>
      <c r="F22" s="2"/>
      <c r="G22" s="2"/>
      <c r="H22" s="2"/>
      <c r="I22" s="2">
        <f t="shared" si="1"/>
        <v>0</v>
      </c>
    </row>
    <row r="23" spans="1:9">
      <c r="A23" s="2" t="s">
        <v>18</v>
      </c>
      <c r="B23" s="2"/>
      <c r="C23" s="2"/>
      <c r="D23" s="2"/>
      <c r="E23" s="2"/>
      <c r="F23" s="2"/>
      <c r="G23" s="2"/>
      <c r="H23" s="2"/>
      <c r="I23" s="2">
        <f t="shared" si="1"/>
        <v>0</v>
      </c>
    </row>
    <row r="26" spans="1:9">
      <c r="A26" s="6" t="s">
        <v>102</v>
      </c>
    </row>
    <row r="27" spans="1:9">
      <c r="A27" s="5"/>
      <c r="B27" s="5" t="s">
        <v>0</v>
      </c>
      <c r="C27" s="5" t="s">
        <v>105</v>
      </c>
      <c r="D27" s="5" t="s">
        <v>103</v>
      </c>
      <c r="E27" s="6" t="s">
        <v>104</v>
      </c>
      <c r="F27" s="5" t="s">
        <v>106</v>
      </c>
      <c r="G27" s="5" t="s">
        <v>108</v>
      </c>
      <c r="H27" s="6" t="s">
        <v>107</v>
      </c>
      <c r="I27" s="6" t="s">
        <v>6</v>
      </c>
    </row>
    <row r="28" spans="1:9">
      <c r="A28" s="2" t="s">
        <v>8</v>
      </c>
      <c r="B28" s="2">
        <v>5</v>
      </c>
      <c r="C28" s="2">
        <v>15</v>
      </c>
      <c r="D28" s="2"/>
      <c r="E28" s="2">
        <v>20</v>
      </c>
      <c r="F28" s="2"/>
      <c r="G28" s="2"/>
      <c r="H28" s="2"/>
      <c r="I28" s="2">
        <f>SUM(B28:H28)</f>
        <v>40</v>
      </c>
    </row>
    <row r="29" spans="1:9">
      <c r="A29" s="2" t="s">
        <v>12</v>
      </c>
      <c r="B29" s="2">
        <v>60</v>
      </c>
      <c r="C29" s="2"/>
      <c r="D29" s="2">
        <v>160</v>
      </c>
      <c r="E29" s="2"/>
      <c r="F29" s="2"/>
      <c r="G29" s="2">
        <v>240</v>
      </c>
      <c r="H29" s="2">
        <v>400</v>
      </c>
      <c r="I29" s="2">
        <f>SUM(B29:H29)*1.35</f>
        <v>1161</v>
      </c>
    </row>
    <row r="30" spans="1:9">
      <c r="A30" s="2" t="s">
        <v>9</v>
      </c>
      <c r="B30" s="2">
        <v>22</v>
      </c>
      <c r="C30" s="2">
        <v>75</v>
      </c>
      <c r="D30" s="2"/>
      <c r="E30" s="2"/>
      <c r="F30" s="2"/>
      <c r="G30" s="2"/>
      <c r="H30" s="2"/>
      <c r="I30" s="2">
        <f>SUM(B30:H30)*1.45</f>
        <v>140.65</v>
      </c>
    </row>
    <row r="31" spans="1:9">
      <c r="A31" s="2" t="s">
        <v>13</v>
      </c>
      <c r="B31" s="2"/>
      <c r="C31" s="2"/>
      <c r="D31" s="2"/>
      <c r="E31" s="2"/>
      <c r="F31" s="2"/>
      <c r="G31" s="2"/>
      <c r="H31" s="2"/>
      <c r="I31" s="2">
        <f>SUM(B31:H31)</f>
        <v>0</v>
      </c>
    </row>
    <row r="32" spans="1:9">
      <c r="A32" s="2" t="s">
        <v>14</v>
      </c>
      <c r="B32" s="2"/>
      <c r="C32" s="2"/>
      <c r="D32" s="2"/>
      <c r="E32" s="2"/>
      <c r="F32" s="2"/>
      <c r="G32" s="2"/>
      <c r="H32" s="2"/>
      <c r="I32" s="2">
        <f t="shared" ref="I32:I36" si="2">SUM(B32:H32)</f>
        <v>0</v>
      </c>
    </row>
    <row r="33" spans="1:9">
      <c r="A33" s="2" t="s">
        <v>16</v>
      </c>
      <c r="B33" s="2"/>
      <c r="C33" s="2"/>
      <c r="D33" s="2">
        <v>800</v>
      </c>
      <c r="E33" s="2">
        <v>1000</v>
      </c>
      <c r="F33" s="2"/>
      <c r="G33" s="2"/>
      <c r="H33" s="2">
        <v>1400</v>
      </c>
      <c r="I33" s="2">
        <f t="shared" si="2"/>
        <v>3200</v>
      </c>
    </row>
    <row r="34" spans="1:9">
      <c r="A34" s="2" t="s">
        <v>15</v>
      </c>
      <c r="B34" s="2"/>
      <c r="C34" s="2">
        <v>60</v>
      </c>
      <c r="D34" s="2"/>
      <c r="E34" s="2"/>
      <c r="F34" s="4"/>
      <c r="G34" s="2"/>
      <c r="H34" s="2"/>
      <c r="I34" s="2">
        <f t="shared" si="2"/>
        <v>60</v>
      </c>
    </row>
    <row r="35" spans="1:9">
      <c r="A35" s="2" t="s">
        <v>17</v>
      </c>
      <c r="B35" s="2"/>
      <c r="C35" s="2"/>
      <c r="D35" s="2"/>
      <c r="E35" s="2"/>
      <c r="F35" s="2"/>
      <c r="G35" s="2"/>
      <c r="H35" s="2"/>
      <c r="I35" s="2">
        <f t="shared" si="2"/>
        <v>0</v>
      </c>
    </row>
    <row r="36" spans="1:9">
      <c r="A36" s="2" t="s">
        <v>18</v>
      </c>
      <c r="B36" s="2"/>
      <c r="C36" s="2"/>
      <c r="D36" s="2"/>
      <c r="E36" s="2"/>
      <c r="F36" s="2"/>
      <c r="G36" s="2"/>
      <c r="H36" s="2"/>
      <c r="I36" s="2">
        <f t="shared" si="2"/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M13" sqref="M13"/>
    </sheetView>
  </sheetViews>
  <sheetFormatPr defaultRowHeight="18"/>
  <cols>
    <col min="1" max="2" width="8.3984375" customWidth="1"/>
  </cols>
  <sheetData>
    <row r="1" spans="1:19">
      <c r="A1" s="5" t="s">
        <v>139</v>
      </c>
    </row>
    <row r="2" spans="1:19" ht="36">
      <c r="A2" s="5"/>
      <c r="B2" s="5" t="s">
        <v>0</v>
      </c>
      <c r="C2" s="6" t="s">
        <v>172</v>
      </c>
      <c r="D2" s="6" t="s">
        <v>173</v>
      </c>
      <c r="E2" s="17" t="s">
        <v>144</v>
      </c>
      <c r="F2" s="6" t="s">
        <v>174</v>
      </c>
      <c r="G2" s="17" t="s">
        <v>145</v>
      </c>
      <c r="H2" s="5"/>
      <c r="I2" s="6" t="s">
        <v>6</v>
      </c>
      <c r="K2" s="5"/>
      <c r="L2" s="5" t="s">
        <v>0</v>
      </c>
      <c r="M2" s="6" t="s">
        <v>172</v>
      </c>
      <c r="N2" s="6" t="s">
        <v>173</v>
      </c>
      <c r="O2" s="17" t="s">
        <v>274</v>
      </c>
      <c r="P2" s="6" t="s">
        <v>169</v>
      </c>
      <c r="Q2" s="17" t="s">
        <v>275</v>
      </c>
      <c r="R2" s="5"/>
      <c r="S2" s="6" t="s">
        <v>6</v>
      </c>
    </row>
    <row r="3" spans="1:19">
      <c r="A3" s="2" t="s">
        <v>89</v>
      </c>
      <c r="B3" s="2">
        <v>5</v>
      </c>
      <c r="C3" s="2">
        <v>15</v>
      </c>
      <c r="D3" s="2">
        <v>10</v>
      </c>
      <c r="E3" s="2"/>
      <c r="F3" s="2"/>
      <c r="G3" s="2"/>
      <c r="H3" s="2"/>
      <c r="I3" s="2">
        <f>SUM(B3:H3)*1.35</f>
        <v>40.5</v>
      </c>
    </row>
    <row r="4" spans="1:19">
      <c r="A4" s="2" t="s">
        <v>92</v>
      </c>
      <c r="B4" s="2"/>
      <c r="C4" s="2"/>
      <c r="D4" s="2"/>
      <c r="E4" s="2"/>
      <c r="F4" s="2"/>
      <c r="G4" s="2"/>
      <c r="H4" s="2"/>
      <c r="I4" s="2">
        <f t="shared" ref="I4:I5" si="0">SUM(B4:H4)*1.35</f>
        <v>0</v>
      </c>
    </row>
    <row r="5" spans="1:19">
      <c r="A5" s="2" t="s">
        <v>93</v>
      </c>
      <c r="B5" s="2"/>
      <c r="C5" s="2"/>
      <c r="D5" s="2"/>
      <c r="E5" s="2"/>
      <c r="F5" s="2"/>
      <c r="G5" s="2"/>
      <c r="H5" s="2"/>
      <c r="I5" s="2">
        <f t="shared" si="0"/>
        <v>0</v>
      </c>
    </row>
    <row r="6" spans="1:19">
      <c r="A6" s="2" t="s">
        <v>124</v>
      </c>
      <c r="B6" s="2"/>
      <c r="C6" s="2"/>
      <c r="D6" s="2"/>
      <c r="E6" s="2"/>
      <c r="F6" s="2"/>
      <c r="G6" s="2"/>
      <c r="H6" s="2"/>
      <c r="I6" s="2">
        <f>SUM(B6:H6)*1.35</f>
        <v>0</v>
      </c>
    </row>
    <row r="7" spans="1:19">
      <c r="A7" s="2" t="s">
        <v>90</v>
      </c>
      <c r="B7" s="2"/>
      <c r="C7" s="2"/>
      <c r="D7" s="2"/>
      <c r="E7" s="2"/>
      <c r="F7" s="2"/>
      <c r="G7" s="2"/>
      <c r="H7" s="2"/>
      <c r="I7" s="2">
        <f>SUM(B7:H7)*1.45</f>
        <v>0</v>
      </c>
    </row>
    <row r="8" spans="1:19">
      <c r="A8" s="2" t="s">
        <v>17</v>
      </c>
      <c r="B8" s="2"/>
      <c r="C8" s="2"/>
      <c r="D8" s="2"/>
      <c r="E8" s="2"/>
      <c r="F8" s="2"/>
      <c r="G8" s="2"/>
      <c r="H8" s="2"/>
      <c r="I8" s="2">
        <f>SUM(B8:H8)</f>
        <v>0</v>
      </c>
    </row>
    <row r="9" spans="1:19">
      <c r="A9" s="2" t="s">
        <v>91</v>
      </c>
      <c r="B9" s="2">
        <v>3500</v>
      </c>
      <c r="C9" s="2">
        <v>1200</v>
      </c>
      <c r="D9" s="2"/>
      <c r="E9" s="2">
        <v>1200</v>
      </c>
      <c r="F9" s="2"/>
      <c r="G9" s="2">
        <v>1200</v>
      </c>
      <c r="H9" s="2">
        <v>2000</v>
      </c>
      <c r="I9" s="2">
        <f t="shared" ref="I9" si="1">SUM(B9:H9)</f>
        <v>9100</v>
      </c>
    </row>
    <row r="10" spans="1:19">
      <c r="A10" s="3"/>
      <c r="B10" s="3"/>
      <c r="C10" s="3"/>
      <c r="D10" s="3"/>
      <c r="E10" s="3"/>
      <c r="F10" s="3"/>
      <c r="G10" s="3"/>
      <c r="H10" s="3"/>
      <c r="I10" s="3"/>
    </row>
    <row r="13" spans="1:19">
      <c r="C13">
        <v>500</v>
      </c>
      <c r="D13">
        <v>15</v>
      </c>
    </row>
    <row r="15" spans="1:19">
      <c r="B15" t="s">
        <v>149</v>
      </c>
      <c r="C15" s="1" t="s">
        <v>148</v>
      </c>
      <c r="D15" t="s">
        <v>152</v>
      </c>
      <c r="E15" t="s">
        <v>150</v>
      </c>
      <c r="F15" t="s">
        <v>157</v>
      </c>
      <c r="G15" t="s">
        <v>151</v>
      </c>
    </row>
    <row r="16" spans="1:19">
      <c r="B16" s="1" t="s">
        <v>148</v>
      </c>
      <c r="C16" t="s">
        <v>278</v>
      </c>
      <c r="D16" t="s">
        <v>281</v>
      </c>
      <c r="E16" t="s">
        <v>279</v>
      </c>
      <c r="F16" t="s">
        <v>282</v>
      </c>
      <c r="G16" s="1" t="s">
        <v>280</v>
      </c>
    </row>
    <row r="18" spans="1:1">
      <c r="A18" s="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5" sqref="G15"/>
    </sheetView>
  </sheetViews>
  <sheetFormatPr defaultRowHeight="18"/>
  <cols>
    <col min="1" max="2" width="8.3984375" customWidth="1"/>
  </cols>
  <sheetData>
    <row r="1" spans="1:9">
      <c r="A1" s="6" t="s">
        <v>139</v>
      </c>
    </row>
    <row r="2" spans="1:9">
      <c r="A2" s="5"/>
      <c r="B2" s="5" t="s">
        <v>0</v>
      </c>
      <c r="C2" s="6" t="s">
        <v>135</v>
      </c>
      <c r="D2" s="6" t="s">
        <v>148</v>
      </c>
      <c r="E2" s="6" t="s">
        <v>269</v>
      </c>
      <c r="F2" s="6" t="s">
        <v>270</v>
      </c>
      <c r="G2" s="17" t="s">
        <v>271</v>
      </c>
      <c r="H2" s="18" t="s">
        <v>151</v>
      </c>
      <c r="I2" s="6" t="s">
        <v>6</v>
      </c>
    </row>
    <row r="3" spans="1:9">
      <c r="A3" s="2" t="s">
        <v>89</v>
      </c>
      <c r="B3" s="2">
        <v>5</v>
      </c>
      <c r="C3" s="2"/>
      <c r="D3" s="2"/>
      <c r="E3" s="2"/>
      <c r="F3" s="2">
        <v>20</v>
      </c>
      <c r="G3" s="2">
        <v>10</v>
      </c>
      <c r="H3" s="2"/>
      <c r="I3" s="2">
        <f>SUM(B3:H3)</f>
        <v>35</v>
      </c>
    </row>
    <row r="4" spans="1:9">
      <c r="A4" s="2" t="s">
        <v>13</v>
      </c>
      <c r="B4" s="2"/>
      <c r="C4" s="2"/>
      <c r="D4" s="2"/>
      <c r="E4" s="2"/>
      <c r="F4" s="2"/>
      <c r="G4" s="2"/>
      <c r="H4" s="2"/>
      <c r="I4" s="2">
        <f t="shared" ref="I4:I5" si="0">SUM(B4:H4)*1.35</f>
        <v>0</v>
      </c>
    </row>
    <row r="5" spans="1:9">
      <c r="A5" s="2" t="s">
        <v>14</v>
      </c>
      <c r="B5" s="2"/>
      <c r="C5" s="2"/>
      <c r="D5" s="2"/>
      <c r="E5" s="2"/>
      <c r="F5" s="2"/>
      <c r="G5" s="2"/>
      <c r="H5" s="2"/>
      <c r="I5" s="2">
        <f t="shared" si="0"/>
        <v>0</v>
      </c>
    </row>
    <row r="6" spans="1:9">
      <c r="A6" s="2" t="s">
        <v>124</v>
      </c>
      <c r="B6" s="2"/>
      <c r="C6" s="2"/>
      <c r="D6" s="2"/>
      <c r="E6" s="2"/>
      <c r="F6" s="2"/>
      <c r="G6" s="2"/>
      <c r="H6" s="2"/>
      <c r="I6" s="2">
        <f>SUM(B6:H6)*1.35</f>
        <v>0</v>
      </c>
    </row>
    <row r="7" spans="1:9">
      <c r="A7" s="2" t="s">
        <v>90</v>
      </c>
      <c r="B7" s="2"/>
      <c r="C7" s="2"/>
      <c r="D7" s="2"/>
      <c r="E7" s="2"/>
      <c r="F7" s="2"/>
      <c r="G7" s="2"/>
      <c r="H7" s="2"/>
      <c r="I7" s="2">
        <f>SUM(B7:H7)*1.45</f>
        <v>0</v>
      </c>
    </row>
    <row r="8" spans="1:9">
      <c r="A8" s="2" t="s">
        <v>17</v>
      </c>
      <c r="B8" s="2"/>
      <c r="C8" s="2"/>
      <c r="D8" s="2"/>
      <c r="E8" s="2"/>
      <c r="F8" s="2"/>
      <c r="G8" s="2"/>
      <c r="H8" s="2"/>
      <c r="I8" s="2">
        <f>SUM(B8:H8)</f>
        <v>0</v>
      </c>
    </row>
    <row r="9" spans="1:9">
      <c r="A9" s="2" t="s">
        <v>16</v>
      </c>
      <c r="B9" s="2"/>
      <c r="C9" s="2"/>
      <c r="D9" s="2"/>
      <c r="E9" s="2"/>
      <c r="F9" s="2"/>
      <c r="G9" s="2"/>
      <c r="H9" s="2"/>
      <c r="I9" s="2">
        <f t="shared" ref="I9" si="1">SUM(B9:H9)</f>
        <v>0</v>
      </c>
    </row>
    <row r="11" spans="1:9">
      <c r="A11" s="6" t="s">
        <v>194</v>
      </c>
    </row>
    <row r="12" spans="1:9">
      <c r="A12" s="5"/>
      <c r="B12" s="5" t="s">
        <v>0</v>
      </c>
      <c r="C12" s="6" t="s">
        <v>161</v>
      </c>
      <c r="D12" s="6" t="s">
        <v>138</v>
      </c>
      <c r="E12" s="6" t="s">
        <v>195</v>
      </c>
      <c r="F12" s="17" t="s">
        <v>130</v>
      </c>
      <c r="G12" s="18" t="s">
        <v>4</v>
      </c>
      <c r="H12" s="18" t="s">
        <v>196</v>
      </c>
      <c r="I12" s="6" t="s">
        <v>6</v>
      </c>
    </row>
    <row r="13" spans="1:9">
      <c r="A13" s="2" t="s">
        <v>89</v>
      </c>
      <c r="B13" s="2"/>
      <c r="C13" s="2"/>
      <c r="D13" s="2"/>
      <c r="E13" s="2"/>
      <c r="F13" s="2"/>
      <c r="G13" s="2"/>
      <c r="H13" s="2"/>
      <c r="I13" s="2">
        <f>SUM(B13:H13)</f>
        <v>0</v>
      </c>
    </row>
    <row r="14" spans="1:9">
      <c r="A14" s="2" t="s">
        <v>13</v>
      </c>
      <c r="B14" s="2"/>
      <c r="C14" s="2"/>
      <c r="D14" s="2"/>
      <c r="E14" s="2"/>
      <c r="F14" s="2"/>
      <c r="G14" s="2"/>
      <c r="H14" s="2"/>
      <c r="I14" s="2">
        <f t="shared" ref="I14:I15" si="2">SUM(B14:H14)*1.35</f>
        <v>0</v>
      </c>
    </row>
    <row r="15" spans="1:9">
      <c r="A15" s="2" t="s">
        <v>14</v>
      </c>
      <c r="B15" s="2"/>
      <c r="C15" s="2"/>
      <c r="D15" s="2"/>
      <c r="E15" s="2"/>
      <c r="F15" s="2"/>
      <c r="G15" s="2"/>
      <c r="H15" s="2"/>
      <c r="I15" s="2">
        <f t="shared" si="2"/>
        <v>0</v>
      </c>
    </row>
    <row r="16" spans="1:9">
      <c r="A16" s="2" t="s">
        <v>124</v>
      </c>
      <c r="B16" s="2"/>
      <c r="C16" s="2"/>
      <c r="D16" s="2"/>
      <c r="E16" s="2"/>
      <c r="F16" s="2"/>
      <c r="G16" s="2"/>
      <c r="H16" s="2"/>
      <c r="I16" s="2">
        <f>SUM(B16:H16)*1.35</f>
        <v>0</v>
      </c>
    </row>
    <row r="17" spans="1:9">
      <c r="A17" s="2" t="s">
        <v>90</v>
      </c>
      <c r="B17" s="2"/>
      <c r="C17" s="2"/>
      <c r="D17" s="2"/>
      <c r="E17" s="2"/>
      <c r="F17" s="2"/>
      <c r="G17" s="2"/>
      <c r="H17" s="2"/>
      <c r="I17" s="2">
        <f>SUM(B17:H17)*1.45</f>
        <v>0</v>
      </c>
    </row>
    <row r="18" spans="1:9">
      <c r="A18" s="2" t="s">
        <v>17</v>
      </c>
      <c r="B18" s="2"/>
      <c r="C18" s="2"/>
      <c r="D18" s="2"/>
      <c r="E18" s="2"/>
      <c r="F18" s="2"/>
      <c r="G18" s="2"/>
      <c r="H18" s="2"/>
      <c r="I18" s="2">
        <f>SUM(B18:H18)</f>
        <v>0</v>
      </c>
    </row>
    <row r="19" spans="1:9">
      <c r="A19" s="2" t="s">
        <v>16</v>
      </c>
      <c r="B19" s="2"/>
      <c r="C19" s="2"/>
      <c r="D19" s="2"/>
      <c r="E19" s="2"/>
      <c r="F19" s="2"/>
      <c r="G19" s="2"/>
      <c r="H19" s="2"/>
      <c r="I19" s="2">
        <f t="shared" ref="I19" si="3">SUM(B19:H19)</f>
        <v>0</v>
      </c>
    </row>
    <row r="21" spans="1:9">
      <c r="A21" s="6" t="s">
        <v>189</v>
      </c>
    </row>
    <row r="22" spans="1:9">
      <c r="A22" s="5"/>
      <c r="B22" s="5" t="s">
        <v>0</v>
      </c>
      <c r="C22" s="6" t="s">
        <v>161</v>
      </c>
      <c r="D22" s="6" t="s">
        <v>138</v>
      </c>
      <c r="E22" s="6" t="s">
        <v>168</v>
      </c>
      <c r="F22" s="6" t="s">
        <v>167</v>
      </c>
      <c r="G22" s="17" t="s">
        <v>169</v>
      </c>
      <c r="H22" s="18" t="s">
        <v>151</v>
      </c>
      <c r="I22" s="6" t="s">
        <v>6</v>
      </c>
    </row>
    <row r="23" spans="1:9">
      <c r="A23" s="2" t="s">
        <v>89</v>
      </c>
      <c r="B23" s="2"/>
      <c r="C23" s="2"/>
      <c r="D23" s="2"/>
      <c r="E23" s="2"/>
      <c r="F23" s="2"/>
      <c r="G23" s="2"/>
      <c r="H23" s="2"/>
      <c r="I23" s="2">
        <f>SUM(B23:H23)</f>
        <v>0</v>
      </c>
    </row>
    <row r="24" spans="1:9">
      <c r="A24" s="2" t="s">
        <v>13</v>
      </c>
      <c r="B24" s="2"/>
      <c r="C24" s="2"/>
      <c r="D24" s="2"/>
      <c r="E24" s="2"/>
      <c r="F24" s="2"/>
      <c r="G24" s="2"/>
      <c r="H24" s="2"/>
      <c r="I24" s="2">
        <f t="shared" ref="I24:I25" si="4">SUM(B24:H24)*1.35</f>
        <v>0</v>
      </c>
    </row>
    <row r="25" spans="1:9">
      <c r="A25" s="2" t="s">
        <v>14</v>
      </c>
      <c r="B25" s="2"/>
      <c r="C25" s="2"/>
      <c r="D25" s="2"/>
      <c r="E25" s="2"/>
      <c r="F25" s="2"/>
      <c r="G25" s="2"/>
      <c r="H25" s="2"/>
      <c r="I25" s="2">
        <f t="shared" si="4"/>
        <v>0</v>
      </c>
    </row>
    <row r="26" spans="1:9">
      <c r="A26" s="2" t="s">
        <v>124</v>
      </c>
      <c r="B26" s="2"/>
      <c r="C26" s="2"/>
      <c r="D26" s="2"/>
      <c r="E26" s="2"/>
      <c r="F26" s="2"/>
      <c r="G26" s="2"/>
      <c r="H26" s="2"/>
      <c r="I26" s="2">
        <f>SUM(B26:H26)*1.35</f>
        <v>0</v>
      </c>
    </row>
    <row r="27" spans="1:9">
      <c r="A27" s="2" t="s">
        <v>90</v>
      </c>
      <c r="B27" s="2"/>
      <c r="C27" s="2"/>
      <c r="D27" s="2"/>
      <c r="E27" s="2"/>
      <c r="F27" s="2"/>
      <c r="G27" s="2"/>
      <c r="H27" s="2"/>
      <c r="I27" s="2">
        <f>SUM(B27:H27)*1.45</f>
        <v>0</v>
      </c>
    </row>
    <row r="28" spans="1:9">
      <c r="A28" s="2" t="s">
        <v>17</v>
      </c>
      <c r="B28" s="2"/>
      <c r="C28" s="2"/>
      <c r="D28" s="2"/>
      <c r="E28" s="2"/>
      <c r="F28" s="2"/>
      <c r="G28" s="2"/>
      <c r="H28" s="2"/>
      <c r="I28" s="2">
        <f>SUM(B28:H28)</f>
        <v>0</v>
      </c>
    </row>
    <row r="29" spans="1:9">
      <c r="A29" s="2" t="s">
        <v>16</v>
      </c>
      <c r="B29" s="2"/>
      <c r="C29" s="2"/>
      <c r="D29" s="2"/>
      <c r="E29" s="2"/>
      <c r="F29" s="2"/>
      <c r="G29" s="2"/>
      <c r="H29" s="2"/>
      <c r="I29" s="2">
        <f t="shared" ref="I29" si="5">SUM(B29:H29)</f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21" sqref="L21"/>
    </sheetView>
  </sheetViews>
  <sheetFormatPr defaultRowHeight="18"/>
  <cols>
    <col min="1" max="2" width="8.3984375" customWidth="1"/>
    <col min="8" max="8" width="9.19921875" customWidth="1"/>
  </cols>
  <sheetData>
    <row r="1" spans="1:9">
      <c r="A1" s="5" t="s">
        <v>182</v>
      </c>
    </row>
    <row r="2" spans="1:9">
      <c r="A2" s="5"/>
      <c r="B2" s="5" t="s">
        <v>0</v>
      </c>
      <c r="C2" s="6" t="s">
        <v>135</v>
      </c>
      <c r="D2" s="6" t="s">
        <v>232</v>
      </c>
      <c r="E2" s="17" t="s">
        <v>184</v>
      </c>
      <c r="F2" s="17" t="s">
        <v>248</v>
      </c>
      <c r="G2" s="17" t="s">
        <v>247</v>
      </c>
      <c r="H2" s="5" t="s">
        <v>246</v>
      </c>
      <c r="I2" s="6" t="s">
        <v>6</v>
      </c>
    </row>
    <row r="3" spans="1:9">
      <c r="A3" s="2" t="s">
        <v>89</v>
      </c>
      <c r="B3" s="2">
        <v>0</v>
      </c>
      <c r="C3" s="2">
        <v>0</v>
      </c>
      <c r="D3" s="2">
        <v>15</v>
      </c>
      <c r="E3" s="2"/>
      <c r="F3" s="2"/>
      <c r="G3" s="2">
        <v>10</v>
      </c>
      <c r="H3" s="2"/>
      <c r="I3" s="2">
        <f>SUM(B3:H3)</f>
        <v>25</v>
      </c>
    </row>
    <row r="4" spans="1:9">
      <c r="A4" s="2" t="s">
        <v>13</v>
      </c>
      <c r="B4" s="2"/>
      <c r="C4" s="2"/>
      <c r="D4" s="2"/>
      <c r="E4" s="2"/>
      <c r="F4" s="2"/>
      <c r="G4" s="2"/>
      <c r="H4" s="2"/>
      <c r="I4" s="2">
        <f t="shared" ref="I4:I5" si="0">SUM(B4:H4)*1.35</f>
        <v>0</v>
      </c>
    </row>
    <row r="5" spans="1:9">
      <c r="A5" s="2" t="s">
        <v>14</v>
      </c>
      <c r="B5" s="2"/>
      <c r="C5" s="2"/>
      <c r="D5" s="2"/>
      <c r="E5" s="2"/>
      <c r="F5" s="2"/>
      <c r="G5" s="2"/>
      <c r="H5" s="2"/>
      <c r="I5" s="2">
        <f t="shared" si="0"/>
        <v>0</v>
      </c>
    </row>
    <row r="6" spans="1:9">
      <c r="A6" s="2" t="s">
        <v>124</v>
      </c>
      <c r="B6" s="2"/>
      <c r="C6" s="2"/>
      <c r="D6" s="2"/>
      <c r="E6" s="2"/>
      <c r="F6" s="2"/>
      <c r="G6" s="2"/>
      <c r="H6" s="2"/>
      <c r="I6" s="2">
        <f>SUM(B6:H6)*1.35</f>
        <v>0</v>
      </c>
    </row>
    <row r="7" spans="1:9">
      <c r="A7" s="2" t="s">
        <v>90</v>
      </c>
      <c r="B7" s="2"/>
      <c r="C7" s="2"/>
      <c r="D7" s="2"/>
      <c r="E7" s="2"/>
      <c r="F7" s="2"/>
      <c r="G7" s="2"/>
      <c r="H7" s="2"/>
      <c r="I7" s="2">
        <f>SUM(B7:H7)*1.45</f>
        <v>0</v>
      </c>
    </row>
    <row r="8" spans="1:9">
      <c r="A8" s="2" t="s">
        <v>17</v>
      </c>
      <c r="B8" s="2"/>
      <c r="C8" s="2"/>
      <c r="D8" s="2"/>
      <c r="E8" s="2"/>
      <c r="F8" s="2"/>
      <c r="G8" s="2"/>
      <c r="H8" s="2"/>
      <c r="I8" s="2">
        <f>SUM(B8:H8)</f>
        <v>0</v>
      </c>
    </row>
    <row r="9" spans="1:9">
      <c r="A9" s="2" t="s">
        <v>16</v>
      </c>
      <c r="B9" s="2">
        <v>3500</v>
      </c>
      <c r="C9" s="2">
        <v>1200</v>
      </c>
      <c r="D9" s="2"/>
      <c r="E9" s="2">
        <v>1200</v>
      </c>
      <c r="F9" s="2"/>
      <c r="G9" s="2">
        <v>1200</v>
      </c>
      <c r="H9" s="2">
        <v>2000</v>
      </c>
      <c r="I9" s="2">
        <f t="shared" ref="I9" si="1">SUM(B9:H9)</f>
        <v>9100</v>
      </c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5" t="s">
        <v>180</v>
      </c>
    </row>
    <row r="12" spans="1:9">
      <c r="A12" s="5"/>
      <c r="B12" s="5" t="s">
        <v>0</v>
      </c>
      <c r="C12" s="6" t="s">
        <v>181</v>
      </c>
      <c r="D12" s="6" t="s">
        <v>135</v>
      </c>
      <c r="E12" s="6" t="s">
        <v>158</v>
      </c>
      <c r="F12" s="17" t="s">
        <v>159</v>
      </c>
      <c r="G12" s="17" t="s">
        <v>152</v>
      </c>
      <c r="H12" s="5" t="s">
        <v>160</v>
      </c>
      <c r="I12" s="6" t="s">
        <v>6</v>
      </c>
    </row>
    <row r="13" spans="1:9">
      <c r="A13" s="2" t="s">
        <v>89</v>
      </c>
      <c r="B13" s="2">
        <v>2.2000000000000002</v>
      </c>
      <c r="C13" s="2"/>
      <c r="E13" s="2">
        <v>15</v>
      </c>
      <c r="F13" s="2"/>
      <c r="G13" s="2"/>
      <c r="H13" s="2">
        <v>5</v>
      </c>
      <c r="I13" s="2">
        <f>SUM(B13:H13)</f>
        <v>22.2</v>
      </c>
    </row>
    <row r="14" spans="1:9">
      <c r="A14" s="2" t="s">
        <v>13</v>
      </c>
      <c r="B14" s="2"/>
      <c r="C14" s="2"/>
      <c r="D14" s="2"/>
      <c r="E14" s="2"/>
      <c r="F14" s="2"/>
      <c r="G14" s="2"/>
      <c r="H14" s="2"/>
      <c r="I14" s="2">
        <f t="shared" ref="I14:I15" si="2">SUM(B14:H14)*1.35</f>
        <v>0</v>
      </c>
    </row>
    <row r="15" spans="1:9">
      <c r="A15" s="2" t="s">
        <v>14</v>
      </c>
      <c r="B15" s="2"/>
      <c r="C15" s="2"/>
      <c r="D15" s="2"/>
      <c r="E15" s="2"/>
      <c r="F15" s="2"/>
      <c r="G15" s="2"/>
      <c r="H15" s="2"/>
      <c r="I15" s="2">
        <f t="shared" si="2"/>
        <v>0</v>
      </c>
    </row>
    <row r="16" spans="1:9">
      <c r="A16" s="2" t="s">
        <v>124</v>
      </c>
      <c r="B16" s="2"/>
      <c r="C16" s="2"/>
      <c r="D16" s="2"/>
      <c r="E16" s="2"/>
      <c r="F16" s="2"/>
      <c r="G16" s="2"/>
      <c r="H16" s="2"/>
      <c r="I16" s="2">
        <f>SUM(B16:H16)*1.35</f>
        <v>0</v>
      </c>
    </row>
    <row r="17" spans="1:9">
      <c r="A17" s="2" t="s">
        <v>90</v>
      </c>
      <c r="B17" s="2"/>
      <c r="C17" s="2"/>
      <c r="D17" s="2"/>
      <c r="E17" s="2"/>
      <c r="F17" s="2"/>
      <c r="G17" s="2"/>
      <c r="H17" s="2"/>
      <c r="I17" s="2">
        <f>SUM(B17:H17)*1.45</f>
        <v>0</v>
      </c>
    </row>
    <row r="18" spans="1:9">
      <c r="A18" s="2" t="s">
        <v>17</v>
      </c>
      <c r="B18" s="2"/>
      <c r="C18" s="2"/>
      <c r="D18" s="2"/>
      <c r="E18" s="2"/>
      <c r="F18" s="2"/>
      <c r="G18" s="2"/>
      <c r="H18" s="2"/>
      <c r="I18" s="2">
        <f>SUM(B18:H18)</f>
        <v>0</v>
      </c>
    </row>
    <row r="19" spans="1:9">
      <c r="A19" s="2" t="s">
        <v>16</v>
      </c>
      <c r="B19" s="2"/>
      <c r="C19" s="2">
        <v>1850</v>
      </c>
      <c r="D19" s="2"/>
      <c r="E19" s="2">
        <v>500</v>
      </c>
      <c r="F19" s="2"/>
      <c r="G19" s="2"/>
      <c r="H19" s="2"/>
      <c r="I19" s="2">
        <f t="shared" ref="I19" si="3">SUM(B19:H19)</f>
        <v>2350</v>
      </c>
    </row>
    <row r="22" spans="1:9">
      <c r="A22" s="5" t="s">
        <v>180</v>
      </c>
    </row>
    <row r="23" spans="1:9">
      <c r="A23" s="5"/>
      <c r="B23" s="5" t="s">
        <v>0</v>
      </c>
      <c r="C23" s="6" t="s">
        <v>261</v>
      </c>
      <c r="D23" s="6" t="s">
        <v>135</v>
      </c>
      <c r="E23" s="6" t="s">
        <v>158</v>
      </c>
      <c r="F23" s="17" t="s">
        <v>159</v>
      </c>
      <c r="G23" s="17" t="s">
        <v>152</v>
      </c>
      <c r="H23" s="5" t="s">
        <v>160</v>
      </c>
      <c r="I23" s="6" t="s">
        <v>6</v>
      </c>
    </row>
    <row r="24" spans="1:9">
      <c r="A24" s="2" t="s">
        <v>89</v>
      </c>
      <c r="B24" s="2">
        <v>2.2000000000000002</v>
      </c>
      <c r="C24" s="2"/>
      <c r="E24" s="2">
        <v>15</v>
      </c>
      <c r="F24" s="2"/>
      <c r="G24" s="2"/>
      <c r="H24" s="2">
        <v>5</v>
      </c>
      <c r="I24" s="2">
        <f>SUM(B24:H24)</f>
        <v>22.2</v>
      </c>
    </row>
    <row r="25" spans="1:9">
      <c r="A25" s="2" t="s">
        <v>13</v>
      </c>
      <c r="B25" s="2"/>
      <c r="C25" s="2"/>
      <c r="D25" s="2"/>
      <c r="E25" s="2"/>
      <c r="F25" s="2"/>
      <c r="G25" s="2"/>
      <c r="H25" s="2"/>
      <c r="I25" s="2">
        <f t="shared" ref="I25:I26" si="4">SUM(B25:H25)*1.35</f>
        <v>0</v>
      </c>
    </row>
    <row r="26" spans="1:9">
      <c r="A26" s="2" t="s">
        <v>14</v>
      </c>
      <c r="B26" s="2"/>
      <c r="C26" s="2"/>
      <c r="D26" s="2"/>
      <c r="E26" s="2"/>
      <c r="F26" s="2"/>
      <c r="G26" s="2"/>
      <c r="H26" s="2"/>
      <c r="I26" s="2">
        <f t="shared" si="4"/>
        <v>0</v>
      </c>
    </row>
    <row r="27" spans="1:9">
      <c r="A27" s="2" t="s">
        <v>124</v>
      </c>
      <c r="B27" s="2"/>
      <c r="C27" s="2"/>
      <c r="D27" s="2"/>
      <c r="E27" s="2"/>
      <c r="F27" s="2"/>
      <c r="G27" s="2"/>
      <c r="H27" s="2"/>
      <c r="I27" s="2">
        <f>SUM(B27:H27)*1.35</f>
        <v>0</v>
      </c>
    </row>
    <row r="28" spans="1:9">
      <c r="A28" s="2" t="s">
        <v>90</v>
      </c>
      <c r="B28" s="2"/>
      <c r="C28" s="2"/>
      <c r="D28" s="2"/>
      <c r="E28" s="2"/>
      <c r="F28" s="2"/>
      <c r="G28" s="2"/>
      <c r="H28" s="2"/>
      <c r="I28" s="2">
        <f>SUM(B28:H28)*1.45</f>
        <v>0</v>
      </c>
    </row>
    <row r="29" spans="1:9">
      <c r="A29" s="2" t="s">
        <v>17</v>
      </c>
      <c r="B29" s="2"/>
      <c r="C29" s="2"/>
      <c r="D29" s="2"/>
      <c r="E29" s="2"/>
      <c r="F29" s="2"/>
      <c r="G29" s="2"/>
      <c r="H29" s="2"/>
      <c r="I29" s="2">
        <f>SUM(B29:H29)</f>
        <v>0</v>
      </c>
    </row>
    <row r="30" spans="1:9">
      <c r="A30" s="2" t="s">
        <v>16</v>
      </c>
      <c r="B30" s="2"/>
      <c r="C30" s="2">
        <v>1850</v>
      </c>
      <c r="D30" s="2"/>
      <c r="E30" s="2">
        <v>500</v>
      </c>
      <c r="F30" s="2"/>
      <c r="G30" s="2"/>
      <c r="H30" s="2"/>
      <c r="I30" s="2">
        <f t="shared" ref="I30" si="5">SUM(B30:H30)</f>
        <v>2350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1"/>
  <sheetViews>
    <sheetView workbookViewId="0">
      <selection activeCell="K29" sqref="K29"/>
    </sheetView>
  </sheetViews>
  <sheetFormatPr defaultRowHeight="18"/>
  <cols>
    <col min="1" max="2" width="8.3984375" customWidth="1"/>
  </cols>
  <sheetData>
    <row r="1" spans="1:9">
      <c r="A1" s="5" t="s">
        <v>7</v>
      </c>
    </row>
    <row r="2" spans="1:9">
      <c r="A2" s="5"/>
      <c r="B2" s="5" t="s">
        <v>0</v>
      </c>
      <c r="C2" s="5" t="s">
        <v>1</v>
      </c>
      <c r="D2" s="5" t="s">
        <v>2</v>
      </c>
      <c r="E2" s="5" t="s">
        <v>3</v>
      </c>
      <c r="F2" s="5" t="s">
        <v>19</v>
      </c>
      <c r="G2" s="5" t="s">
        <v>4</v>
      </c>
      <c r="H2" s="5" t="s">
        <v>5</v>
      </c>
      <c r="I2" s="6" t="s">
        <v>6</v>
      </c>
    </row>
    <row r="3" spans="1:9">
      <c r="A3" s="2" t="s">
        <v>8</v>
      </c>
      <c r="B3" s="2">
        <v>5</v>
      </c>
      <c r="C3" s="2">
        <v>15</v>
      </c>
      <c r="D3" s="2">
        <v>5</v>
      </c>
      <c r="E3" s="2">
        <v>20</v>
      </c>
      <c r="F3" s="2"/>
      <c r="G3" s="2"/>
      <c r="H3" s="2"/>
      <c r="I3" s="2">
        <f>SUM(B3:H3)</f>
        <v>45</v>
      </c>
    </row>
    <row r="4" spans="1:9">
      <c r="A4" s="2" t="s">
        <v>10</v>
      </c>
      <c r="B4" s="2">
        <v>60</v>
      </c>
      <c r="C4" s="2"/>
      <c r="D4" s="2">
        <v>140</v>
      </c>
      <c r="E4" s="2"/>
      <c r="F4" s="2">
        <v>240</v>
      </c>
      <c r="G4" s="2">
        <v>240</v>
      </c>
      <c r="H4" s="2">
        <v>180</v>
      </c>
      <c r="I4" s="2">
        <f>SUM(B4:H4)*1.35</f>
        <v>1161</v>
      </c>
    </row>
    <row r="5" spans="1:9">
      <c r="A5" s="2" t="s">
        <v>9</v>
      </c>
      <c r="B5" s="2">
        <v>22</v>
      </c>
      <c r="C5" s="2"/>
      <c r="D5" s="2">
        <v>75</v>
      </c>
      <c r="E5" s="2"/>
      <c r="F5" s="2"/>
      <c r="G5" s="2"/>
      <c r="H5" s="2"/>
      <c r="I5" s="2">
        <f>SUM(B5:H5)*1.45</f>
        <v>140.65</v>
      </c>
    </row>
    <row r="6" spans="1:9">
      <c r="A6" s="2" t="s">
        <v>13</v>
      </c>
      <c r="B6" s="2"/>
      <c r="C6" s="2"/>
      <c r="D6" s="2"/>
      <c r="E6" s="2">
        <v>360</v>
      </c>
      <c r="F6" s="2"/>
      <c r="G6" s="2"/>
      <c r="H6" s="2"/>
      <c r="I6" s="2">
        <f>SUM(B6:H6)</f>
        <v>360</v>
      </c>
    </row>
    <row r="7" spans="1:9">
      <c r="A7" s="2" t="s">
        <v>14</v>
      </c>
      <c r="B7" s="2"/>
      <c r="C7" s="2"/>
      <c r="D7" s="2"/>
      <c r="E7" s="2"/>
      <c r="F7" s="2"/>
      <c r="G7" s="2"/>
      <c r="H7" s="2"/>
      <c r="I7" s="2">
        <f t="shared" ref="I7:I11" si="0">SUM(B7:H7)</f>
        <v>0</v>
      </c>
    </row>
    <row r="8" spans="1:9">
      <c r="A8" s="2" t="s">
        <v>16</v>
      </c>
      <c r="B8" s="2"/>
      <c r="C8" s="2"/>
      <c r="D8" s="2">
        <v>500</v>
      </c>
      <c r="E8" s="2"/>
      <c r="F8" s="2"/>
      <c r="G8" s="2"/>
      <c r="H8" s="2"/>
      <c r="I8" s="2">
        <f t="shared" si="0"/>
        <v>500</v>
      </c>
    </row>
    <row r="9" spans="1:9">
      <c r="A9" s="2" t="s">
        <v>15</v>
      </c>
      <c r="B9" s="2"/>
      <c r="C9" s="2">
        <v>60</v>
      </c>
      <c r="D9" s="2"/>
      <c r="E9" s="2"/>
      <c r="F9" s="4"/>
      <c r="G9" s="2"/>
      <c r="H9" s="2"/>
      <c r="I9" s="2">
        <f t="shared" si="0"/>
        <v>60</v>
      </c>
    </row>
    <row r="10" spans="1:9">
      <c r="A10" s="2" t="s">
        <v>17</v>
      </c>
      <c r="B10" s="2"/>
      <c r="C10" s="2"/>
      <c r="D10" s="2"/>
      <c r="E10" s="2"/>
      <c r="F10" s="2"/>
      <c r="G10" s="2"/>
      <c r="H10" s="2"/>
      <c r="I10" s="2">
        <f t="shared" si="0"/>
        <v>0</v>
      </c>
    </row>
    <row r="11" spans="1:9">
      <c r="A11" s="2" t="s">
        <v>18</v>
      </c>
      <c r="B11" s="2"/>
      <c r="C11" s="2"/>
      <c r="D11" s="2"/>
      <c r="E11" s="2"/>
      <c r="F11" s="2"/>
      <c r="G11" s="2"/>
      <c r="H11" s="2"/>
      <c r="I11" s="2">
        <f t="shared" si="0"/>
        <v>0</v>
      </c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6" t="s">
        <v>21</v>
      </c>
      <c r="C13">
        <v>750</v>
      </c>
      <c r="D13">
        <v>540</v>
      </c>
      <c r="E13">
        <v>744</v>
      </c>
      <c r="F13">
        <v>2040</v>
      </c>
    </row>
    <row r="14" spans="1:9">
      <c r="A14" s="5"/>
      <c r="B14" s="5" t="s">
        <v>0</v>
      </c>
      <c r="C14" s="5" t="s">
        <v>11</v>
      </c>
      <c r="D14" s="5" t="s">
        <v>369</v>
      </c>
      <c r="E14" s="5" t="s">
        <v>370</v>
      </c>
      <c r="F14" s="5" t="s">
        <v>2</v>
      </c>
      <c r="G14" s="5" t="s">
        <v>195</v>
      </c>
      <c r="H14" s="6" t="s">
        <v>368</v>
      </c>
      <c r="I14" s="6" t="s">
        <v>6</v>
      </c>
    </row>
    <row r="15" spans="1:9">
      <c r="A15" s="2" t="s">
        <v>8</v>
      </c>
      <c r="B15" s="2">
        <v>5</v>
      </c>
      <c r="C15" s="2"/>
      <c r="D15" s="2">
        <v>5</v>
      </c>
      <c r="E15" s="2">
        <v>10</v>
      </c>
      <c r="F15" s="2">
        <v>5</v>
      </c>
      <c r="G15" s="2"/>
      <c r="H15" s="2"/>
      <c r="I15" s="2">
        <f>SUM(B15:H15)</f>
        <v>25</v>
      </c>
    </row>
    <row r="16" spans="1:9">
      <c r="A16" s="2" t="s">
        <v>12</v>
      </c>
      <c r="B16" s="2">
        <v>60</v>
      </c>
      <c r="C16" s="2"/>
      <c r="D16" s="2">
        <v>140</v>
      </c>
      <c r="E16" s="2"/>
      <c r="F16" s="2">
        <v>240</v>
      </c>
      <c r="G16" s="2">
        <v>180</v>
      </c>
      <c r="H16" s="2">
        <v>400</v>
      </c>
      <c r="I16" s="2">
        <f>SUM(B16:H16)*1.35</f>
        <v>1377</v>
      </c>
    </row>
    <row r="17" spans="1:9">
      <c r="A17" s="2" t="s">
        <v>9</v>
      </c>
      <c r="B17" s="2">
        <v>22</v>
      </c>
      <c r="C17" s="2">
        <v>75</v>
      </c>
      <c r="D17" s="2">
        <v>75</v>
      </c>
      <c r="E17" s="2"/>
      <c r="F17" s="2"/>
      <c r="G17" s="2"/>
      <c r="H17" s="2"/>
      <c r="I17" s="2">
        <f>SUM(B17:H17)*1.45</f>
        <v>249.4</v>
      </c>
    </row>
    <row r="18" spans="1:9">
      <c r="A18" s="2" t="s">
        <v>13</v>
      </c>
      <c r="B18" s="2"/>
      <c r="C18" s="2"/>
      <c r="D18" s="2"/>
      <c r="E18" s="2">
        <v>360</v>
      </c>
      <c r="F18" s="2"/>
      <c r="G18" s="2"/>
      <c r="H18" s="2"/>
      <c r="I18" s="2">
        <f>SUM(B18:H18)</f>
        <v>360</v>
      </c>
    </row>
    <row r="19" spans="1:9">
      <c r="A19" s="2" t="s">
        <v>14</v>
      </c>
      <c r="B19" s="2"/>
      <c r="C19" s="2"/>
      <c r="D19" s="2"/>
      <c r="E19" s="2"/>
      <c r="F19" s="2"/>
      <c r="G19" s="2"/>
      <c r="H19" s="2"/>
      <c r="I19" s="2">
        <f t="shared" ref="I19:I23" si="1">SUM(B19:H19)</f>
        <v>0</v>
      </c>
    </row>
    <row r="20" spans="1:9">
      <c r="A20" s="2" t="s">
        <v>16</v>
      </c>
      <c r="B20" s="2"/>
      <c r="C20" s="2"/>
      <c r="D20" s="2">
        <v>500</v>
      </c>
      <c r="E20" s="2"/>
      <c r="F20" s="2"/>
      <c r="G20" s="2"/>
      <c r="H20" s="2">
        <v>1400</v>
      </c>
      <c r="I20" s="2">
        <f t="shared" si="1"/>
        <v>1900</v>
      </c>
    </row>
    <row r="21" spans="1:9">
      <c r="A21" s="2" t="s">
        <v>15</v>
      </c>
      <c r="B21" s="2"/>
      <c r="C21" s="2">
        <v>60</v>
      </c>
      <c r="D21" s="2"/>
      <c r="E21" s="2"/>
      <c r="F21" s="4"/>
      <c r="G21" s="2"/>
      <c r="H21" s="2"/>
      <c r="I21" s="2">
        <f t="shared" si="1"/>
        <v>60</v>
      </c>
    </row>
    <row r="22" spans="1:9">
      <c r="A22" s="2" t="s">
        <v>17</v>
      </c>
      <c r="B22" s="2"/>
      <c r="C22" s="2"/>
      <c r="D22" s="2"/>
      <c r="E22" s="2"/>
      <c r="F22" s="2"/>
      <c r="G22" s="2"/>
      <c r="H22" s="2"/>
      <c r="I22" s="2">
        <f t="shared" si="1"/>
        <v>0</v>
      </c>
    </row>
    <row r="23" spans="1:9">
      <c r="A23" s="2" t="s">
        <v>18</v>
      </c>
      <c r="B23" s="2"/>
      <c r="C23" s="2"/>
      <c r="D23" s="2"/>
      <c r="E23" s="2"/>
      <c r="F23" s="2"/>
      <c r="G23" s="2"/>
      <c r="H23" s="2"/>
      <c r="I23" s="2">
        <f t="shared" si="1"/>
        <v>0</v>
      </c>
    </row>
    <row r="25" spans="1:9">
      <c r="A25" s="6" t="s">
        <v>109</v>
      </c>
    </row>
    <row r="26" spans="1:9">
      <c r="A26" s="5"/>
      <c r="B26" s="5" t="s">
        <v>0</v>
      </c>
      <c r="C26" s="5" t="s">
        <v>110</v>
      </c>
      <c r="D26" s="5" t="s">
        <v>2</v>
      </c>
      <c r="E26" s="5" t="s">
        <v>111</v>
      </c>
      <c r="F26" s="5" t="s">
        <v>94</v>
      </c>
      <c r="G26" s="5" t="s">
        <v>5</v>
      </c>
      <c r="H26" s="6" t="s">
        <v>20</v>
      </c>
      <c r="I26" s="6" t="s">
        <v>6</v>
      </c>
    </row>
    <row r="27" spans="1:9">
      <c r="B27">
        <v>5</v>
      </c>
      <c r="D27">
        <v>5</v>
      </c>
      <c r="E27">
        <v>20</v>
      </c>
      <c r="F27">
        <v>10</v>
      </c>
    </row>
    <row r="29" spans="1:9">
      <c r="A29" s="6" t="s">
        <v>21</v>
      </c>
      <c r="C29">
        <v>744</v>
      </c>
      <c r="D29">
        <v>750</v>
      </c>
      <c r="E29">
        <v>540</v>
      </c>
      <c r="G29">
        <v>2040</v>
      </c>
    </row>
    <row r="30" spans="1:9">
      <c r="A30" s="5"/>
      <c r="B30" s="5" t="s">
        <v>0</v>
      </c>
      <c r="C30" s="5" t="s">
        <v>370</v>
      </c>
      <c r="D30" s="5" t="s">
        <v>11</v>
      </c>
      <c r="E30" s="5" t="s">
        <v>369</v>
      </c>
      <c r="F30" s="6" t="s">
        <v>371</v>
      </c>
      <c r="G30" s="5" t="s">
        <v>2</v>
      </c>
      <c r="H30" s="6" t="s">
        <v>368</v>
      </c>
      <c r="I30" s="6" t="s">
        <v>6</v>
      </c>
    </row>
    <row r="31" spans="1:9">
      <c r="A31" s="2" t="s">
        <v>8</v>
      </c>
      <c r="B31" s="2">
        <v>5</v>
      </c>
      <c r="C31" s="2">
        <v>10</v>
      </c>
      <c r="D31" s="2"/>
      <c r="E31" s="2">
        <v>5</v>
      </c>
      <c r="F31" s="2"/>
      <c r="G31" s="2">
        <v>5</v>
      </c>
      <c r="H31" s="2"/>
      <c r="I31" s="2">
        <f>SUM(B31:H31)</f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老夫子</vt:lpstr>
      <vt:lpstr>张飞</vt:lpstr>
      <vt:lpstr>小乔</vt:lpstr>
      <vt:lpstr>周瑜</vt:lpstr>
      <vt:lpstr>蔡文姬</vt:lpstr>
      <vt:lpstr>项羽</vt:lpstr>
      <vt:lpstr>庄周</vt:lpstr>
      <vt:lpstr>橘子</vt:lpstr>
      <vt:lpstr>甄姬</vt:lpstr>
      <vt:lpstr>貂婵</vt:lpstr>
      <vt:lpstr>芈月</vt:lpstr>
      <vt:lpstr>黄忠</vt:lpstr>
      <vt:lpstr>太乙</vt:lpstr>
      <vt:lpstr>狄仁</vt:lpstr>
      <vt:lpstr>程咬</vt:lpstr>
      <vt:lpstr>哪吒</vt:lpstr>
      <vt:lpstr>扁鹊</vt:lpstr>
      <vt:lpstr>鬼谷</vt:lpstr>
      <vt:lpstr>马克</vt:lpstr>
      <vt:lpstr>英雄</vt:lpstr>
      <vt:lpstr>铭文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2018-04-27T00:09:31Z</dcterms:modified>
</cp:coreProperties>
</file>