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localserver\WINS_Ph2_Step1\98_要員管理\01_勤務表\201807\"/>
    </mc:Choice>
  </mc:AlternateContent>
  <xr:revisionPtr revIDLastSave="0" documentId="10_ncr:8100000_{0FA837D0-0317-4F23-BB3B-A00ACE4F059B}" xr6:coauthVersionLast="34" xr6:coauthVersionMax="34" xr10:uidLastSave="{00000000-0000-0000-0000-000000000000}"/>
  <workbookProtection workbookPassword="83AF" lockStructure="1"/>
  <bookViews>
    <workbookView xWindow="120" yWindow="108" windowWidth="19440" windowHeight="9840" xr2:uid="{00000000-000D-0000-FFFF-FFFF00000000}"/>
  </bookViews>
  <sheets>
    <sheet name="勤務表" sheetId="1" r:id="rId1"/>
  </sheets>
  <definedNames>
    <definedName name="_xlnm.Print_Area" localSheetId="0">勤務表!$A$1:$O$41</definedName>
  </definedNames>
  <calcPr calcId="162913"/>
</workbook>
</file>

<file path=xl/calcChain.xml><?xml version="1.0" encoding="utf-8"?>
<calcChain xmlns="http://schemas.openxmlformats.org/spreadsheetml/2006/main">
  <c r="H21" i="1" l="1"/>
  <c r="H20" i="1" l="1"/>
  <c r="P29" i="1" l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P21" i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30" i="1"/>
  <c r="P31" i="1"/>
  <c r="H31" i="1" s="1"/>
  <c r="P32" i="1"/>
  <c r="H32" i="1" s="1"/>
  <c r="P33" i="1"/>
  <c r="H33" i="1" s="1"/>
  <c r="P34" i="1"/>
  <c r="P35" i="1"/>
  <c r="H35" i="1" s="1"/>
  <c r="P36" i="1"/>
  <c r="H36" i="1" s="1"/>
  <c r="P37" i="1"/>
  <c r="H37" i="1" s="1"/>
  <c r="P38" i="1"/>
  <c r="H38" i="1" s="1"/>
  <c r="P39" i="1"/>
  <c r="P9" i="1"/>
  <c r="H9" i="1" s="1"/>
  <c r="B9" i="1"/>
  <c r="B41" i="1" s="1"/>
  <c r="H40" i="1" l="1"/>
  <c r="B29" i="1"/>
  <c r="C29" i="1" s="1"/>
  <c r="B24" i="1"/>
  <c r="C24" i="1" s="1"/>
  <c r="B22" i="1"/>
  <c r="C22" i="1" s="1"/>
  <c r="B38" i="1"/>
  <c r="C38" i="1" s="1"/>
  <c r="B11" i="1"/>
  <c r="C11" i="1" s="1"/>
  <c r="B27" i="1"/>
  <c r="C27" i="1" s="1"/>
  <c r="B10" i="1"/>
  <c r="C10" i="1" s="1"/>
  <c r="B20" i="1"/>
  <c r="C20" i="1" s="1"/>
  <c r="B36" i="1"/>
  <c r="C36" i="1" s="1"/>
  <c r="B25" i="1"/>
  <c r="C25" i="1" s="1"/>
  <c r="C9" i="1"/>
  <c r="B13" i="1"/>
  <c r="C13" i="1" s="1"/>
  <c r="B40" i="1"/>
  <c r="B23" i="1"/>
  <c r="C23" i="1" s="1"/>
  <c r="B16" i="1"/>
  <c r="C16" i="1" s="1"/>
  <c r="B18" i="1"/>
  <c r="C18" i="1" s="1"/>
  <c r="B34" i="1"/>
  <c r="C34" i="1" s="1"/>
  <c r="B21" i="1"/>
  <c r="C21" i="1" s="1"/>
  <c r="B37" i="1"/>
  <c r="C37" i="1" s="1"/>
  <c r="B14" i="1"/>
  <c r="C14" i="1" s="1"/>
  <c r="B30" i="1"/>
  <c r="C30" i="1" s="1"/>
  <c r="B42" i="1"/>
  <c r="B19" i="1"/>
  <c r="C19" i="1" s="1"/>
  <c r="B35" i="1"/>
  <c r="C35" i="1" s="1"/>
  <c r="B12" i="1"/>
  <c r="C12" i="1" s="1"/>
  <c r="B28" i="1"/>
  <c r="C28" i="1" s="1"/>
  <c r="B17" i="1"/>
  <c r="C17" i="1" s="1"/>
  <c r="B33" i="1"/>
  <c r="C33" i="1" s="1"/>
  <c r="B39" i="1"/>
  <c r="C39" i="1" s="1"/>
  <c r="B15" i="1"/>
  <c r="C15" i="1" s="1"/>
  <c r="B31" i="1"/>
  <c r="C31" i="1" s="1"/>
  <c r="B32" i="1"/>
  <c r="C32" i="1" s="1"/>
  <c r="B26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時間は30分単位です</t>
        </r>
      </text>
    </comment>
    <comment ref="D8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祝日なら「○」を入力</t>
        </r>
      </text>
    </comment>
  </commentList>
</comments>
</file>

<file path=xl/sharedStrings.xml><?xml version="1.0" encoding="utf-8"?>
<sst xmlns="http://schemas.openxmlformats.org/spreadsheetml/2006/main" count="40" uniqueCount="22">
  <si>
    <t>日付</t>
    <rPh sb="0" eb="2">
      <t>ヒヅケ</t>
    </rPh>
    <phoneticPr fontId="1"/>
  </si>
  <si>
    <t>出勤</t>
    <rPh sb="0" eb="2">
      <t>シュッキン</t>
    </rPh>
    <phoneticPr fontId="1"/>
  </si>
  <si>
    <t>退勤</t>
    <rPh sb="0" eb="2">
      <t>タイキン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</si>
  <si>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</si>
  <si>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</si>
  <si>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タイムカード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</si>
  <si>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</si>
  <si>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</si>
  <si>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勤務表</t>
    <rPh sb="0" eb="2">
      <t>キンム</t>
    </rPh>
    <rPh sb="2" eb="3">
      <t>ヒョウ</t>
    </rPh>
    <phoneticPr fontId="1"/>
  </si>
  <si>
    <t>作業内容</t>
    <rPh sb="0" eb="2">
      <t>サギョウ</t>
    </rPh>
    <rPh sb="2" eb="4">
      <t>ナイヨウ</t>
    </rPh>
    <phoneticPr fontId="1"/>
  </si>
  <si>
    <t>合計</t>
    <rPh sb="0" eb="2">
      <t>ゴウケイ</t>
    </rPh>
    <phoneticPr fontId="1"/>
  </si>
  <si>
    <t>祝</t>
    <rPh sb="0" eb="1">
      <t>シュク</t>
    </rPh>
    <phoneticPr fontId="1"/>
  </si>
  <si>
    <t>承認印</t>
    <rPh sb="0" eb="2">
      <t>ショウニン</t>
    </rPh>
    <rPh sb="2" eb="3">
      <t>イン</t>
    </rPh>
    <phoneticPr fontId="1"/>
  </si>
  <si>
    <t>承認印</t>
    <rPh sb="0" eb="2">
      <t>ショウニン</t>
    </rPh>
    <rPh sb="2" eb="3">
      <t>イン</t>
    </rPh>
    <phoneticPr fontId="1"/>
  </si>
  <si>
    <t xml:space="preserve">会社名 </t>
    <rPh sb="0" eb="3">
      <t>カイシャメイ</t>
    </rPh>
    <phoneticPr fontId="1"/>
  </si>
  <si>
    <t xml:space="preserve">氏名 </t>
    <rPh sb="0" eb="2">
      <t>シメイ</t>
    </rPh>
    <phoneticPr fontId="1"/>
  </si>
  <si>
    <t>備考</t>
    <rPh sb="0" eb="2">
      <t>ビコウ</t>
    </rPh>
    <phoneticPr fontId="1"/>
  </si>
  <si>
    <t>○</t>
    <phoneticPr fontId="1"/>
  </si>
  <si>
    <t>唐　暁帆</t>
    <rPh sb="0" eb="1">
      <t>トウ</t>
    </rPh>
    <rPh sb="2" eb="3">
      <t>ギョウ</t>
    </rPh>
    <rPh sb="3" eb="4">
      <t>ホ</t>
    </rPh>
    <phoneticPr fontId="1"/>
  </si>
  <si>
    <t>体調不良</t>
    <rPh sb="0" eb="2">
      <t>タイチョウ</t>
    </rPh>
    <rPh sb="2" eb="4">
      <t>フリョウ</t>
    </rPh>
    <phoneticPr fontId="1"/>
  </si>
  <si>
    <t>現地調査報告書Ph3機能対応</t>
    <rPh sb="10" eb="12">
      <t>キノウ</t>
    </rPh>
    <rPh sb="12" eb="14">
      <t>タイオウ</t>
    </rPh>
    <phoneticPr fontId="1"/>
  </si>
  <si>
    <t>現地調査報告書Ph3機能対応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</si>
</sst>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d&quot;日&quot;"/>
    <numFmt numFmtId="178" formatCode="#,##0.0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Segoe UI"/>
      <family val="2"/>
    </font>
    <font>
      <b/>
      <sz val="18"/>
      <color theme="1"/>
      <name val="メイリオ"/>
      <family val="3"/>
      <charset val="128"/>
    </font>
    <font>
      <sz val="11"/>
      <color theme="0" tint="-4.9989318521683403E-2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0"/>
      <name val="メイリオ"/>
      <family val="3"/>
      <charset val="128"/>
    </font>
    <font>
      <sz val="10"/>
      <color theme="1"/>
      <name val="Segoe UI"/>
      <family val="2"/>
    </font>
    <font>
      <sz val="10"/>
      <color theme="0" tint="-0.249977111117893"/>
      <name val="メイリオ"/>
      <family val="3"/>
      <charset val="128"/>
    </font>
    <font>
      <sz val="8"/>
      <color theme="0" tint="-4.9989318521683403E-2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6" fillId="0" borderId="0" xfId="0" applyFont="1" applyAlignment="1"/>
    <xf numFmtId="0" fontId="9" fillId="3" borderId="21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10" fillId="0" borderId="12" xfId="0" applyNumberFormat="1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20" fontId="10" fillId="0" borderId="28" xfId="0" applyNumberFormat="1" applyFont="1" applyBorder="1" applyAlignment="1">
      <alignment horizontal="center" vertical="center"/>
    </xf>
    <xf numFmtId="20" fontId="10" fillId="0" borderId="10" xfId="0" applyNumberFormat="1" applyFont="1" applyBorder="1" applyAlignment="1">
      <alignment horizontal="center" vertical="center"/>
    </xf>
    <xf numFmtId="178" fontId="10" fillId="0" borderId="11" xfId="0" applyNumberFormat="1" applyFont="1" applyBorder="1" applyAlignment="1">
      <alignment horizontal="center" vertical="center"/>
    </xf>
    <xf numFmtId="20" fontId="10" fillId="0" borderId="3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78" fontId="10" fillId="0" borderId="4" xfId="0" applyNumberFormat="1" applyFont="1" applyBorder="1" applyAlignment="1">
      <alignment horizontal="center" vertical="center"/>
    </xf>
    <xf numFmtId="176" fontId="10" fillId="0" borderId="13" xfId="0" applyNumberFormat="1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20" fontId="10" fillId="0" borderId="29" xfId="0" applyNumberFormat="1" applyFont="1" applyBorder="1" applyAlignment="1">
      <alignment horizontal="center" vertical="center"/>
    </xf>
    <xf numFmtId="20" fontId="10" fillId="0" borderId="14" xfId="0" applyNumberFormat="1" applyFont="1" applyBorder="1" applyAlignment="1">
      <alignment horizontal="center" vertical="center"/>
    </xf>
    <xf numFmtId="178" fontId="10" fillId="0" borderId="16" xfId="0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right" vertical="center"/>
    </xf>
    <xf numFmtId="178" fontId="7" fillId="0" borderId="16" xfId="0" applyNumberFormat="1" applyFont="1" applyBorder="1">
      <alignment vertical="center"/>
    </xf>
    <xf numFmtId="20" fontId="12" fillId="0" borderId="0" xfId="0" applyNumberFormat="1" applyFo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17" xfId="0" applyFont="1" applyBorder="1">
      <alignment vertical="center"/>
    </xf>
    <xf numFmtId="0" fontId="11" fillId="0" borderId="40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178" fontId="7" fillId="0" borderId="33" xfId="0" applyNumberFormat="1" applyFont="1" applyBorder="1" applyAlignment="1">
      <alignment horizontal="left" vertical="center" wrapText="1"/>
    </xf>
    <xf numFmtId="178" fontId="7" fillId="0" borderId="35" xfId="0" applyNumberFormat="1" applyFont="1" applyBorder="1" applyAlignment="1">
      <alignment horizontal="left" vertical="center" wrapText="1"/>
    </xf>
    <xf numFmtId="178" fontId="7" fillId="0" borderId="2" xfId="0" applyNumberFormat="1" applyFont="1" applyBorder="1" applyAlignment="1">
      <alignment horizontal="left" vertical="center" wrapText="1"/>
    </xf>
    <xf numFmtId="178" fontId="7" fillId="0" borderId="8" xfId="0" applyNumberFormat="1" applyFont="1" applyBorder="1" applyAlignment="1">
      <alignment horizontal="left" vertical="center" wrapText="1"/>
    </xf>
    <xf numFmtId="178" fontId="7" fillId="0" borderId="3" xfId="0" applyNumberFormat="1" applyFont="1" applyBorder="1" applyAlignment="1">
      <alignment horizontal="left" vertical="center" wrapText="1"/>
    </xf>
    <xf numFmtId="178" fontId="7" fillId="0" borderId="32" xfId="0" applyNumberFormat="1" applyFont="1" applyBorder="1" applyAlignment="1">
      <alignment horizontal="left" vertical="center" wrapText="1"/>
    </xf>
    <xf numFmtId="178" fontId="7" fillId="0" borderId="33" xfId="0" applyNumberFormat="1" applyFont="1" applyBorder="1" applyAlignment="1">
      <alignment horizontal="left" vertical="center" wrapText="1"/>
    </xf>
    <xf numFmtId="178" fontId="7" fillId="0" borderId="29" xfId="0" applyNumberFormat="1" applyFont="1" applyBorder="1" applyAlignment="1">
      <alignment horizontal="left" vertical="center" wrapText="1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78" fontId="7" fillId="0" borderId="32" xfId="0" applyNumberFormat="1" applyFont="1" applyBorder="1" applyAlignment="1">
      <alignment horizontal="center" vertical="center" wrapText="1"/>
    </xf>
    <xf numFmtId="178" fontId="7" fillId="0" borderId="34" xfId="0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 wrapText="1"/>
    </xf>
    <xf numFmtId="178" fontId="7" fillId="0" borderId="30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right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rgb="FFFF66CC"/>
        </patternFill>
      </fill>
    </dxf>
    <dxf>
      <fill>
        <patternFill>
          <bgColor rgb="FF6699FF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6699FF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6699FF"/>
        </patternFill>
      </fill>
    </dxf>
    <dxf>
      <fill>
        <patternFill>
          <bgColor rgb="FFFF66CC"/>
        </patternFill>
      </fill>
    </dxf>
  </dxfs>
  <tableStyles count="0" defaultTableStyle="TableStyleMedium2" defaultPivotStyle="PivotStyleLight16"/>
  <colors>
    <mruColors>
      <color rgb="FFFF66CC"/>
      <color rgb="FF6699FF"/>
      <color rgb="FF33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42"/>
  <sheetViews>
    <sheetView showGridLines="0" tabSelected="1" view="pageBreakPreview" zoomScale="85" zoomScaleNormal="100" zoomScaleSheetLayoutView="85" workbookViewId="0">
      <selection activeCell="B2" sqref="B2"/>
    </sheetView>
  </sheetViews>
  <sheetFormatPr defaultColWidth="9" defaultRowHeight="17.399999999999999" x14ac:dyDescent="0.2"/>
  <cols>
    <col min="1" max="1" width="1.6640625" style="1" customWidth="1"/>
    <col min="2" max="2" width="7" style="1" customWidth="1"/>
    <col min="3" max="4" width="4" style="1" customWidth="1"/>
    <col min="5" max="8" width="11.109375" style="1" customWidth="1"/>
    <col min="9" max="9" width="12.21875" style="1" customWidth="1"/>
    <col min="10" max="10" width="9.77734375" style="1" customWidth="1"/>
    <col min="11" max="11" width="26.88671875" style="1" customWidth="1"/>
    <col min="12" max="12" width="17.77734375" style="1" customWidth="1"/>
    <col min="13" max="13" width="6.109375" style="1" customWidth="1"/>
    <col min="14" max="14" width="5" style="1" customWidth="1"/>
    <col min="15" max="15" width="1.6640625" style="1" customWidth="1"/>
    <col min="16" max="16" width="9.109375" style="5" bestFit="1" customWidth="1"/>
    <col min="17" max="16384" width="9" style="1"/>
  </cols>
  <sheetData>
    <row r="1" spans="2:16" ht="9" customHeight="1" x14ac:dyDescent="0.2">
      <c r="D1" s="7"/>
    </row>
    <row r="2" spans="2:16" ht="18.75" customHeight="1" x14ac:dyDescent="0.2">
      <c r="E2" s="61" t="s">
        <v>8</v>
      </c>
      <c r="F2" s="61"/>
      <c r="G2" s="61"/>
      <c r="H2" s="61"/>
      <c r="I2" s="32"/>
      <c r="J2" s="3"/>
      <c r="K2" s="3"/>
      <c r="L2" s="3"/>
      <c r="M2" s="3"/>
      <c r="P2" s="6"/>
    </row>
    <row r="3" spans="2:16" ht="18.75" customHeight="1" x14ac:dyDescent="0.2">
      <c r="B3" s="59">
        <v>2018</v>
      </c>
      <c r="C3" s="60" t="s">
        <v>6</v>
      </c>
      <c r="E3" s="61"/>
      <c r="F3" s="61"/>
      <c r="G3" s="61"/>
      <c r="H3" s="61"/>
      <c r="I3" s="33"/>
      <c r="J3" s="34" t="s">
        <v>14</v>
      </c>
      <c r="K3" s="55"/>
      <c r="L3" s="55"/>
      <c r="M3" s="55"/>
      <c r="N3" s="30"/>
      <c r="P3" s="6"/>
    </row>
    <row r="4" spans="2:16" ht="6" customHeight="1" x14ac:dyDescent="0.2">
      <c r="B4" s="59"/>
      <c r="C4" s="60"/>
      <c r="E4" s="61"/>
      <c r="F4" s="61"/>
      <c r="G4" s="61"/>
      <c r="H4" s="61"/>
      <c r="I4" s="33"/>
      <c r="J4" s="34"/>
      <c r="K4" s="31"/>
      <c r="L4" s="31"/>
      <c r="M4" s="31"/>
      <c r="P4" s="6"/>
    </row>
    <row r="5" spans="2:16" ht="18.75" customHeight="1" x14ac:dyDescent="0.45">
      <c r="B5" s="4">
        <v>7</v>
      </c>
      <c r="C5" s="8" t="s">
        <v>7</v>
      </c>
      <c r="E5" s="61"/>
      <c r="F5" s="61"/>
      <c r="G5" s="61"/>
      <c r="H5" s="61"/>
      <c r="I5" s="33"/>
      <c r="J5" s="34" t="s">
        <v>15</v>
      </c>
      <c r="K5" s="56" t="s">
        <v>18</v>
      </c>
      <c r="L5" s="56"/>
      <c r="M5" s="56"/>
      <c r="N5" s="30"/>
      <c r="P5" s="6"/>
    </row>
    <row r="6" spans="2:16" ht="18" thickBot="1" x14ac:dyDescent="0.25">
      <c r="K6" s="35"/>
      <c r="L6" s="7"/>
      <c r="M6" s="7"/>
    </row>
    <row r="7" spans="2:16" x14ac:dyDescent="0.2">
      <c r="B7" s="65" t="s">
        <v>0</v>
      </c>
      <c r="C7" s="48"/>
      <c r="D7" s="9"/>
      <c r="E7" s="68" t="s">
        <v>5</v>
      </c>
      <c r="F7" s="69"/>
      <c r="G7" s="70" t="s">
        <v>3</v>
      </c>
      <c r="H7" s="70" t="s">
        <v>4</v>
      </c>
      <c r="I7" s="47" t="s">
        <v>9</v>
      </c>
      <c r="J7" s="48"/>
      <c r="K7" s="49"/>
      <c r="L7" s="70" t="s">
        <v>16</v>
      </c>
      <c r="M7" s="48" t="s">
        <v>12</v>
      </c>
      <c r="N7" s="62"/>
    </row>
    <row r="8" spans="2:16" ht="18" thickBot="1" x14ac:dyDescent="0.25">
      <c r="B8" s="66"/>
      <c r="C8" s="67"/>
      <c r="D8" s="10" t="s">
        <v>11</v>
      </c>
      <c r="E8" s="11" t="s">
        <v>1</v>
      </c>
      <c r="F8" s="12" t="s">
        <v>2</v>
      </c>
      <c r="G8" s="71"/>
      <c r="H8" s="71"/>
      <c r="I8" s="50"/>
      <c r="J8" s="51"/>
      <c r="K8" s="52"/>
      <c r="L8" s="71"/>
      <c r="M8" s="63"/>
      <c r="N8" s="64"/>
    </row>
    <row r="9" spans="2:16" ht="31.5" customHeight="1" x14ac:dyDescent="0.2">
      <c r="B9" s="13">
        <f>DATE($B$3,$B$5,1)</f>
        <v>43282</v>
      </c>
      <c r="C9" s="14" t="str">
        <f>IF($B9="","",CHOOSE(WEEKDAY($B9),"日","月","火","水","木","金","土"))</f>
        <v>日</v>
      </c>
      <c r="D9" s="15"/>
      <c r="E9" s="16"/>
      <c r="F9" s="17"/>
      <c r="G9" s="17"/>
      <c r="H9" s="18" t="str">
        <f t="shared" ref="H9:H38" si="0">IF($P9=0,"",(DAY($P9)*24+HOUR($P9))+(MINUTE($P9)/60))</f>
        <v/>
      </c>
      <c r="I9" s="41"/>
      <c r="J9" s="42"/>
      <c r="K9" s="43"/>
      <c r="L9" s="40"/>
      <c r="M9" s="57"/>
      <c r="N9" s="58"/>
      <c r="P9" s="29">
        <f>IF($E9="",0,($F9-$E9-$G9))</f>
        <v>0</v>
      </c>
    </row>
    <row r="10" spans="2:16" ht="31.5" customHeight="1" x14ac:dyDescent="0.2">
      <c r="B10" s="13">
        <f>IF(MONTH($B$9) = MONTH($B$9 + ROW() - ROW($B$9)), $B$9 + ROW() - ROW($B$9), "")</f>
        <v>43283</v>
      </c>
      <c r="C10" s="14" t="str">
        <f t="shared" ref="C10:C39" si="1">IF($B10="","",CHOOSE(WEEKDAY($B10),"日","月","火","水","木","金","土"))</f>
        <v>月</v>
      </c>
      <c r="D10" s="15"/>
      <c r="E10" s="19">
        <v>0.41666666666666669</v>
      </c>
      <c r="F10" s="20">
        <v>0.79166666666666663</v>
      </c>
      <c r="G10" s="20">
        <v>4.1666666666666664E-2</v>
      </c>
      <c r="H10" s="21">
        <f t="shared" si="0"/>
        <v>8</v>
      </c>
      <c r="I10" s="41" t="s">
        <v>20</v>
      </c>
      <c r="J10" s="42"/>
      <c r="K10" s="43"/>
      <c r="L10" s="40"/>
      <c r="M10" s="57"/>
      <c r="N10" s="58"/>
      <c r="P10" s="29">
        <f t="shared" ref="P10:P39" si="2">IF($E10="",0,($F10-$E10-$G10))</f>
        <v>0.33333333333333326</v>
      </c>
    </row>
    <row r="11" spans="2:16" ht="31.5" customHeight="1" x14ac:dyDescent="0.2">
      <c r="B11" s="13">
        <f t="shared" ref="B11:B42" si="3">IF(MONTH($B$9) = MONTH($B$9 + ROW() - ROW($B$9)), $B$9 + ROW() - ROW($B$9), "")</f>
        <v>43284</v>
      </c>
      <c r="C11" s="14" t="str">
        <f t="shared" si="1"/>
        <v>火</v>
      </c>
      <c r="D11" s="15"/>
      <c r="E11" s="19">
        <v>0.41666666666666669</v>
      </c>
      <c r="F11" s="20">
        <v>0.79166666666666663</v>
      </c>
      <c r="G11" s="20">
        <v>4.1666666666666664E-2</v>
      </c>
      <c r="H11" s="21">
        <f t="shared" si="0"/>
        <v>8</v>
      </c>
      <c r="I11" s="41" t="s">
        <v>21</v>
      </c>
      <c r="J11" s="42"/>
      <c r="K11" s="43"/>
      <c r="L11" s="40"/>
      <c r="M11" s="57"/>
      <c r="N11" s="58"/>
      <c r="P11" s="29">
        <f t="shared" si="2"/>
        <v>0.33333333333333326</v>
      </c>
    </row>
    <row r="12" spans="2:16" ht="31.5" customHeight="1" x14ac:dyDescent="0.2">
      <c r="B12" s="13">
        <f t="shared" si="3"/>
        <v>43285</v>
      </c>
      <c r="C12" s="14" t="str">
        <f t="shared" si="1"/>
        <v>水</v>
      </c>
      <c r="D12" s="15"/>
      <c r="E12" s="19">
        <v>0.41666666666666669</v>
      </c>
      <c r="F12" s="20">
        <v>0.79166666666666663</v>
      </c>
      <c r="G12" s="20">
        <v>4.1666666666666664E-2</v>
      </c>
      <c r="H12" s="21">
        <f t="shared" si="0"/>
        <v>8</v>
      </c>
      <c r="I12" s="41" t="s">
        <v>21</v>
      </c>
      <c r="J12" s="42"/>
      <c r="K12" s="43"/>
      <c r="L12" s="40"/>
      <c r="M12" s="57"/>
      <c r="N12" s="58"/>
      <c r="P12" s="29">
        <f t="shared" si="2"/>
        <v>0.33333333333333326</v>
      </c>
    </row>
    <row r="13" spans="2:16" ht="31.5" customHeight="1" x14ac:dyDescent="0.2">
      <c r="B13" s="13">
        <f t="shared" si="3"/>
        <v>43286</v>
      </c>
      <c r="C13" s="14" t="str">
        <f t="shared" si="1"/>
        <v>木</v>
      </c>
      <c r="D13" s="15"/>
      <c r="E13" s="19">
        <v>0.41666666666666669</v>
      </c>
      <c r="F13" s="20">
        <v>0.79166666666666663</v>
      </c>
      <c r="G13" s="20">
        <v>4.1666666666666664E-2</v>
      </c>
      <c r="H13" s="21">
        <f t="shared" si="0"/>
        <v>8</v>
      </c>
      <c r="I13" s="41" t="s">
        <v>21</v>
      </c>
      <c r="J13" s="42"/>
      <c r="K13" s="43"/>
      <c r="L13" s="40"/>
      <c r="M13" s="57"/>
      <c r="N13" s="58"/>
      <c r="P13" s="29">
        <f t="shared" si="2"/>
        <v>0.33333333333333326</v>
      </c>
    </row>
    <row r="14" spans="2:16" ht="31.5" customHeight="1" x14ac:dyDescent="0.2">
      <c r="B14" s="13">
        <f t="shared" si="3"/>
        <v>43287</v>
      </c>
      <c r="C14" s="14" t="str">
        <f t="shared" si="1"/>
        <v>金</v>
      </c>
      <c r="D14" s="15"/>
      <c r="E14" s="19">
        <v>0.41666666666666669</v>
      </c>
      <c r="F14" s="20">
        <v>0.79166666666666663</v>
      </c>
      <c r="G14" s="20">
        <v>4.1666666666666664E-2</v>
      </c>
      <c r="H14" s="21">
        <f t="shared" si="0"/>
        <v>8</v>
      </c>
      <c r="I14" s="41" t="s">
        <v>21</v>
      </c>
      <c r="J14" s="42"/>
      <c r="K14" s="43"/>
      <c r="L14" s="40"/>
      <c r="M14" s="57"/>
      <c r="N14" s="58"/>
      <c r="P14" s="29">
        <f t="shared" si="2"/>
        <v>0.33333333333333326</v>
      </c>
    </row>
    <row r="15" spans="2:16" ht="31.5" customHeight="1" x14ac:dyDescent="0.2">
      <c r="B15" s="13">
        <f t="shared" si="3"/>
        <v>43288</v>
      </c>
      <c r="C15" s="14" t="str">
        <f>IF($B15="","",CHOOSE(WEEKDAY($B15),"日","月","火","水","木","金","土"))</f>
        <v>土</v>
      </c>
      <c r="D15" s="15"/>
      <c r="E15" s="19"/>
      <c r="F15" s="20"/>
      <c r="G15" s="20"/>
      <c r="H15" s="21" t="str">
        <f t="shared" si="0"/>
        <v/>
      </c>
      <c r="I15" s="41"/>
      <c r="J15" s="42"/>
      <c r="K15" s="43"/>
      <c r="L15" s="40"/>
      <c r="M15" s="57"/>
      <c r="N15" s="58"/>
      <c r="P15" s="29">
        <f t="shared" si="2"/>
        <v>0</v>
      </c>
    </row>
    <row r="16" spans="2:16" ht="31.5" customHeight="1" x14ac:dyDescent="0.2">
      <c r="B16" s="13">
        <f t="shared" si="3"/>
        <v>43289</v>
      </c>
      <c r="C16" s="14" t="str">
        <f t="shared" si="1"/>
        <v>日</v>
      </c>
      <c r="D16" s="15"/>
      <c r="E16" s="19"/>
      <c r="F16" s="20"/>
      <c r="G16" s="20"/>
      <c r="H16" s="21" t="str">
        <f t="shared" si="0"/>
        <v/>
      </c>
      <c r="I16" s="41"/>
      <c r="J16" s="42"/>
      <c r="K16" s="43"/>
      <c r="L16" s="40"/>
      <c r="M16" s="57"/>
      <c r="N16" s="58"/>
      <c r="P16" s="29">
        <f t="shared" si="2"/>
        <v>0</v>
      </c>
    </row>
    <row r="17" spans="2:18" ht="31.5" customHeight="1" x14ac:dyDescent="0.2">
      <c r="B17" s="13">
        <f t="shared" si="3"/>
        <v>43290</v>
      </c>
      <c r="C17" s="14" t="str">
        <f t="shared" si="1"/>
        <v>月</v>
      </c>
      <c r="D17" s="15"/>
      <c r="E17" s="19">
        <v>0.41666666666666669</v>
      </c>
      <c r="F17" s="20">
        <v>0.79166666666666663</v>
      </c>
      <c r="G17" s="20">
        <v>4.1666666666666664E-2</v>
      </c>
      <c r="H17" s="21">
        <f t="shared" si="0"/>
        <v>8</v>
      </c>
      <c r="I17" s="41" t="s">
        <v>21</v>
      </c>
      <c r="J17" s="42"/>
      <c r="K17" s="43"/>
      <c r="L17" s="40"/>
      <c r="M17" s="57"/>
      <c r="N17" s="58"/>
      <c r="P17" s="29">
        <f t="shared" si="2"/>
        <v>0.33333333333333326</v>
      </c>
      <c r="R17" s="7"/>
    </row>
    <row r="18" spans="2:18" ht="31.5" customHeight="1" x14ac:dyDescent="0.2">
      <c r="B18" s="13">
        <f t="shared" si="3"/>
        <v>43291</v>
      </c>
      <c r="C18" s="14" t="str">
        <f t="shared" si="1"/>
        <v>火</v>
      </c>
      <c r="D18" s="15"/>
      <c r="E18" s="19">
        <v>0.41666666666666669</v>
      </c>
      <c r="F18" s="20">
        <v>0.79166666666666663</v>
      </c>
      <c r="G18" s="20">
        <v>4.1666666666666664E-2</v>
      </c>
      <c r="H18" s="21">
        <f t="shared" si="0"/>
        <v>8</v>
      </c>
      <c r="I18" s="41" t="s">
        <v>21</v>
      </c>
      <c r="J18" s="42"/>
      <c r="K18" s="43"/>
      <c r="L18" s="40"/>
      <c r="M18" s="57"/>
      <c r="N18" s="58"/>
      <c r="P18" s="29">
        <f t="shared" si="2"/>
        <v>0.33333333333333326</v>
      </c>
      <c r="R18" s="7"/>
    </row>
    <row r="19" spans="2:18" ht="31.5" customHeight="1" x14ac:dyDescent="0.2">
      <c r="B19" s="13">
        <f t="shared" si="3"/>
        <v>43292</v>
      </c>
      <c r="C19" s="14" t="str">
        <f t="shared" si="1"/>
        <v>水</v>
      </c>
      <c r="D19" s="15"/>
      <c r="E19" s="19">
        <v>0.41666666666666669</v>
      </c>
      <c r="F19" s="20">
        <v>0.8125</v>
      </c>
      <c r="G19" s="20">
        <v>4.1666666666666664E-2</v>
      </c>
      <c r="H19" s="21">
        <f t="shared" si="0"/>
        <v>8.5</v>
      </c>
      <c r="I19" s="41" t="s">
        <v>21</v>
      </c>
      <c r="J19" s="42"/>
      <c r="K19" s="43"/>
      <c r="L19" s="40"/>
      <c r="M19" s="57"/>
      <c r="N19" s="58"/>
      <c r="P19" s="29">
        <f t="shared" si="2"/>
        <v>0.35416666666666663</v>
      </c>
      <c r="R19" s="7"/>
    </row>
    <row r="20" spans="2:18" ht="31.5" customHeight="1" x14ac:dyDescent="0.2">
      <c r="B20" s="13">
        <f t="shared" si="3"/>
        <v>43293</v>
      </c>
      <c r="C20" s="14" t="str">
        <f t="shared" si="1"/>
        <v>木</v>
      </c>
      <c r="D20" s="15"/>
      <c r="E20" s="19">
        <v>0.41666666666666669</v>
      </c>
      <c r="F20" s="20">
        <v>0.79166666666666663</v>
      </c>
      <c r="G20" s="20">
        <v>4.1666666666666664E-2</v>
      </c>
      <c r="H20" s="21">
        <f t="shared" si="0"/>
        <v>8</v>
      </c>
      <c r="I20" s="41" t="s">
        <v>21</v>
      </c>
      <c r="J20" s="42"/>
      <c r="K20" s="43"/>
      <c r="L20" s="40"/>
      <c r="M20" s="57"/>
      <c r="N20" s="58"/>
      <c r="P20" s="29">
        <f t="shared" si="2"/>
        <v>0.33333333333333326</v>
      </c>
      <c r="R20" s="7"/>
    </row>
    <row r="21" spans="2:18" ht="31.5" customHeight="1" x14ac:dyDescent="0.2">
      <c r="B21" s="13">
        <f t="shared" si="3"/>
        <v>43294</v>
      </c>
      <c r="C21" s="14" t="str">
        <f t="shared" si="1"/>
        <v>金</v>
      </c>
      <c r="D21" s="15"/>
      <c r="E21" s="19">
        <v>0.41666666666666669</v>
      </c>
      <c r="F21" s="20">
        <v>0.79166666666666663</v>
      </c>
      <c r="G21" s="20">
        <v>4.1666666666666664E-2</v>
      </c>
      <c r="H21" s="21">
        <f t="shared" si="0"/>
        <v>8</v>
      </c>
      <c r="I21" s="41" t="s">
        <v>21</v>
      </c>
      <c r="J21" s="42"/>
      <c r="K21" s="43"/>
      <c r="L21" s="40"/>
      <c r="M21" s="57"/>
      <c r="N21" s="58"/>
      <c r="P21" s="29">
        <f t="shared" si="2"/>
        <v>0.33333333333333326</v>
      </c>
      <c r="R21" s="7"/>
    </row>
    <row r="22" spans="2:18" ht="31.5" customHeight="1" x14ac:dyDescent="0.2">
      <c r="B22" s="13">
        <f t="shared" si="3"/>
        <v>43295</v>
      </c>
      <c r="C22" s="14" t="str">
        <f t="shared" si="1"/>
        <v>土</v>
      </c>
      <c r="D22" s="15"/>
      <c r="E22" s="19"/>
      <c r="F22" s="20"/>
      <c r="G22" s="20"/>
      <c r="H22" s="21" t="str">
        <f t="shared" si="0"/>
        <v/>
      </c>
      <c r="I22" s="41"/>
      <c r="J22" s="42"/>
      <c r="K22" s="43"/>
      <c r="L22" s="40"/>
      <c r="M22" s="57"/>
      <c r="N22" s="58"/>
      <c r="P22" s="29">
        <f t="shared" si="2"/>
        <v>0</v>
      </c>
      <c r="R22" s="7"/>
    </row>
    <row r="23" spans="2:18" ht="31.5" customHeight="1" x14ac:dyDescent="0.2">
      <c r="B23" s="13">
        <f t="shared" si="3"/>
        <v>43296</v>
      </c>
      <c r="C23" s="14" t="str">
        <f t="shared" si="1"/>
        <v>日</v>
      </c>
      <c r="D23" s="15"/>
      <c r="E23" s="19"/>
      <c r="F23" s="20"/>
      <c r="G23" s="20"/>
      <c r="H23" s="21" t="str">
        <f t="shared" si="0"/>
        <v/>
      </c>
      <c r="I23" s="41"/>
      <c r="J23" s="42"/>
      <c r="K23" s="43"/>
      <c r="L23" s="40"/>
      <c r="M23" s="57"/>
      <c r="N23" s="58"/>
      <c r="P23" s="29">
        <f t="shared" si="2"/>
        <v>0</v>
      </c>
    </row>
    <row r="24" spans="2:18" ht="31.5" customHeight="1" x14ac:dyDescent="0.2">
      <c r="B24" s="13">
        <f t="shared" si="3"/>
        <v>43297</v>
      </c>
      <c r="C24" s="14" t="str">
        <f t="shared" si="1"/>
        <v>月</v>
      </c>
      <c r="D24" s="15" t="s">
        <v>17</v>
      </c>
      <c r="E24" s="19"/>
      <c r="F24" s="20"/>
      <c r="G24" s="20"/>
      <c r="H24" s="21" t="str">
        <f t="shared" si="0"/>
        <v/>
      </c>
      <c r="I24" s="41"/>
      <c r="J24" s="42"/>
      <c r="K24" s="43"/>
      <c r="L24" s="40"/>
      <c r="M24" s="57"/>
      <c r="N24" s="58"/>
      <c r="P24" s="29">
        <f t="shared" si="2"/>
        <v>0</v>
      </c>
    </row>
    <row r="25" spans="2:18" ht="31.5" customHeight="1" x14ac:dyDescent="0.2">
      <c r="B25" s="13">
        <f t="shared" si="3"/>
        <v>43298</v>
      </c>
      <c r="C25" s="14" t="str">
        <f t="shared" si="1"/>
        <v>火</v>
      </c>
      <c r="D25" s="15"/>
      <c r="E25" s="19">
        <v>0.41666666666666669</v>
      </c>
      <c r="F25" s="20">
        <v>0.85416666666666663</v>
      </c>
      <c r="G25" s="20">
        <v>4.1666666666666664E-2</v>
      </c>
      <c r="H25" s="21">
        <f t="shared" si="0"/>
        <v>9.5</v>
      </c>
      <c r="I25" s="41" t="s">
        <v>21</v>
      </c>
      <c r="J25" s="42"/>
      <c r="K25" s="43"/>
      <c r="L25" s="40"/>
      <c r="M25" s="57"/>
      <c r="N25" s="58"/>
      <c r="P25" s="29">
        <f t="shared" si="2"/>
        <v>0.39583333333333326</v>
      </c>
    </row>
    <row r="26" spans="2:18" ht="31.5" customHeight="1" x14ac:dyDescent="0.2">
      <c r="B26" s="13">
        <f t="shared" si="3"/>
        <v>43299</v>
      </c>
      <c r="C26" s="14" t="str">
        <f t="shared" si="1"/>
        <v>水</v>
      </c>
      <c r="D26" s="15"/>
      <c r="E26" s="19">
        <v>0.41666666666666669</v>
      </c>
      <c r="F26" s="20">
        <v>0.97916666666666663</v>
      </c>
      <c r="G26" s="20">
        <v>4.1666666666666664E-2</v>
      </c>
      <c r="H26" s="21">
        <f t="shared" si="0"/>
        <v>12.5</v>
      </c>
      <c r="I26" s="41" t="s">
        <v>21</v>
      </c>
      <c r="J26" s="42"/>
      <c r="K26" s="43"/>
      <c r="L26" s="40"/>
      <c r="M26" s="57"/>
      <c r="N26" s="58"/>
      <c r="P26" s="29">
        <f t="shared" si="2"/>
        <v>0.52083333333333337</v>
      </c>
    </row>
    <row r="27" spans="2:18" ht="31.5" customHeight="1" x14ac:dyDescent="0.2">
      <c r="B27" s="13">
        <f t="shared" si="3"/>
        <v>43300</v>
      </c>
      <c r="C27" s="14" t="str">
        <f t="shared" si="1"/>
        <v>木</v>
      </c>
      <c r="D27" s="15"/>
      <c r="E27" s="19">
        <v>0.375</v>
      </c>
      <c r="F27" s="20">
        <v>0.66666666666666663</v>
      </c>
      <c r="G27" s="20">
        <v>4.1666666666666664E-2</v>
      </c>
      <c r="H27" s="21">
        <f t="shared" si="0"/>
        <v>6</v>
      </c>
      <c r="I27" s="41" t="s">
        <v>21</v>
      </c>
      <c r="J27" s="42"/>
      <c r="K27" s="43"/>
      <c r="L27" s="40"/>
      <c r="M27" s="57"/>
      <c r="N27" s="58"/>
      <c r="P27" s="29">
        <f t="shared" si="2"/>
        <v>0.24999999999999997</v>
      </c>
    </row>
    <row r="28" spans="2:18" ht="31.5" customHeight="1" x14ac:dyDescent="0.2">
      <c r="B28" s="13">
        <f t="shared" si="3"/>
        <v>43301</v>
      </c>
      <c r="C28" s="14" t="str">
        <f t="shared" si="1"/>
        <v>金</v>
      </c>
      <c r="D28" s="15"/>
      <c r="E28" s="19">
        <v>0.41666666666666669</v>
      </c>
      <c r="F28" s="20">
        <v>0.83333333333333337</v>
      </c>
      <c r="G28" s="20">
        <v>4.1666666666666664E-2</v>
      </c>
      <c r="H28" s="21">
        <f t="shared" si="0"/>
        <v>9</v>
      </c>
      <c r="I28" s="41" t="s">
        <v>21</v>
      </c>
      <c r="J28" s="42"/>
      <c r="K28" s="43"/>
      <c r="L28" s="40"/>
      <c r="M28" s="57"/>
      <c r="N28" s="58"/>
      <c r="P28" s="29">
        <f t="shared" si="2"/>
        <v>0.375</v>
      </c>
    </row>
    <row r="29" spans="2:18" ht="31.5" customHeight="1" x14ac:dyDescent="0.2">
      <c r="B29" s="13">
        <f t="shared" si="3"/>
        <v>43302</v>
      </c>
      <c r="C29" s="14" t="str">
        <f t="shared" si="1"/>
        <v>土</v>
      </c>
      <c r="D29" s="15"/>
      <c r="E29" s="19"/>
      <c r="F29" s="20"/>
      <c r="G29" s="20"/>
      <c r="H29" s="21"/>
      <c r="I29" s="41"/>
      <c r="J29" s="42"/>
      <c r="K29" s="43"/>
      <c r="L29" s="40"/>
      <c r="M29" s="57"/>
      <c r="N29" s="58"/>
      <c r="P29" s="29">
        <f t="shared" si="2"/>
        <v>0</v>
      </c>
    </row>
    <row r="30" spans="2:18" ht="31.5" customHeight="1" x14ac:dyDescent="0.2">
      <c r="B30" s="13">
        <f t="shared" si="3"/>
        <v>43303</v>
      </c>
      <c r="C30" s="14" t="str">
        <f t="shared" si="1"/>
        <v>日</v>
      </c>
      <c r="D30" s="15"/>
      <c r="E30" s="19"/>
      <c r="F30" s="20"/>
      <c r="G30" s="20"/>
      <c r="H30" s="21"/>
      <c r="I30" s="41"/>
      <c r="J30" s="42"/>
      <c r="K30" s="43"/>
      <c r="L30" s="40"/>
      <c r="M30" s="57"/>
      <c r="N30" s="58"/>
      <c r="P30" s="29">
        <f t="shared" si="2"/>
        <v>0</v>
      </c>
    </row>
    <row r="31" spans="2:18" ht="31.5" customHeight="1" x14ac:dyDescent="0.2">
      <c r="B31" s="13">
        <f t="shared" si="3"/>
        <v>43304</v>
      </c>
      <c r="C31" s="14" t="str">
        <f t="shared" si="1"/>
        <v>月</v>
      </c>
      <c r="D31" s="15"/>
      <c r="E31" s="19">
        <v>0.41666666666666669</v>
      </c>
      <c r="F31" s="20">
        <v>0.91666666666666663</v>
      </c>
      <c r="G31" s="20">
        <v>4.1666666666666664E-2</v>
      </c>
      <c r="H31" s="21">
        <f t="shared" si="0"/>
        <v>11</v>
      </c>
      <c r="I31" s="41" t="s">
        <v>21</v>
      </c>
      <c r="J31" s="42"/>
      <c r="K31" s="43"/>
      <c r="L31" s="40"/>
      <c r="M31" s="57"/>
      <c r="N31" s="58"/>
      <c r="P31" s="29">
        <f t="shared" si="2"/>
        <v>0.45833333333333326</v>
      </c>
    </row>
    <row r="32" spans="2:18" ht="31.5" customHeight="1" x14ac:dyDescent="0.2">
      <c r="B32" s="13">
        <f t="shared" si="3"/>
        <v>43305</v>
      </c>
      <c r="C32" s="14" t="str">
        <f t="shared" si="1"/>
        <v>火</v>
      </c>
      <c r="D32" s="15"/>
      <c r="E32" s="19">
        <v>0.41666666666666669</v>
      </c>
      <c r="F32" s="20">
        <v>0.8125</v>
      </c>
      <c r="G32" s="20">
        <v>4.1666666666666664E-2</v>
      </c>
      <c r="H32" s="21">
        <f t="shared" si="0"/>
        <v>8.5</v>
      </c>
      <c r="I32" s="41" t="s">
        <v>21</v>
      </c>
      <c r="J32" s="42"/>
      <c r="K32" s="43"/>
      <c r="L32" s="40"/>
      <c r="M32" s="57"/>
      <c r="N32" s="58"/>
      <c r="P32" s="29">
        <f t="shared" si="2"/>
        <v>0.35416666666666663</v>
      </c>
    </row>
    <row r="33" spans="2:16" ht="31.5" customHeight="1" x14ac:dyDescent="0.2">
      <c r="B33" s="13">
        <f t="shared" si="3"/>
        <v>43306</v>
      </c>
      <c r="C33" s="14" t="str">
        <f t="shared" si="1"/>
        <v>水</v>
      </c>
      <c r="D33" s="15"/>
      <c r="E33" s="19">
        <v>0.41666666666666669</v>
      </c>
      <c r="F33" s="20">
        <v>0.85416666666666663</v>
      </c>
      <c r="G33" s="20">
        <v>4.1666666666666664E-2</v>
      </c>
      <c r="H33" s="21">
        <f t="shared" si="0"/>
        <v>9.5</v>
      </c>
      <c r="I33" s="41" t="s">
        <v>21</v>
      </c>
      <c r="J33" s="42"/>
      <c r="K33" s="43"/>
      <c r="L33" s="40"/>
      <c r="M33" s="57"/>
      <c r="N33" s="58"/>
      <c r="P33" s="29">
        <f t="shared" si="2"/>
        <v>0.39583333333333326</v>
      </c>
    </row>
    <row r="34" spans="2:16" ht="31.5" customHeight="1" x14ac:dyDescent="0.2">
      <c r="B34" s="13">
        <f t="shared" si="3"/>
        <v>43307</v>
      </c>
      <c r="C34" s="14" t="str">
        <f t="shared" si="1"/>
        <v>木</v>
      </c>
      <c r="D34" s="15"/>
      <c r="E34" s="19"/>
      <c r="F34" s="20"/>
      <c r="G34" s="20"/>
      <c r="H34" s="21"/>
      <c r="I34" s="41"/>
      <c r="J34" s="42"/>
      <c r="K34" s="43"/>
      <c r="L34" s="40" t="s">
        <v>19</v>
      </c>
      <c r="M34" s="57"/>
      <c r="N34" s="58"/>
      <c r="P34" s="29">
        <f t="shared" si="2"/>
        <v>0</v>
      </c>
    </row>
    <row r="35" spans="2:16" ht="31.5" customHeight="1" x14ac:dyDescent="0.2">
      <c r="B35" s="13">
        <f t="shared" si="3"/>
        <v>43308</v>
      </c>
      <c r="C35" s="14" t="str">
        <f t="shared" si="1"/>
        <v>金</v>
      </c>
      <c r="D35" s="15"/>
      <c r="E35" s="19">
        <v>0.41666666666666669</v>
      </c>
      <c r="F35" s="20">
        <v>0.79166666666666663</v>
      </c>
      <c r="G35" s="20">
        <v>4.1666666666666664E-2</v>
      </c>
      <c r="H35" s="21">
        <f t="shared" si="0"/>
        <v>8</v>
      </c>
      <c r="I35" s="41" t="s">
        <v>21</v>
      </c>
      <c r="J35" s="42"/>
      <c r="K35" s="43"/>
      <c r="L35" s="40"/>
      <c r="M35" s="57"/>
      <c r="N35" s="58"/>
      <c r="P35" s="29">
        <f t="shared" si="2"/>
        <v>0.33333333333333326</v>
      </c>
    </row>
    <row r="36" spans="2:16" ht="31.5" customHeight="1" x14ac:dyDescent="0.2">
      <c r="B36" s="13">
        <f t="shared" si="3"/>
        <v>43309</v>
      </c>
      <c r="C36" s="14" t="str">
        <f t="shared" si="1"/>
        <v>土</v>
      </c>
      <c r="D36" s="15"/>
      <c r="E36" s="19"/>
      <c r="F36" s="20"/>
      <c r="G36" s="20"/>
      <c r="H36" s="21" t="str">
        <f t="shared" si="0"/>
        <v/>
      </c>
      <c r="I36" s="41"/>
      <c r="J36" s="42"/>
      <c r="K36" s="43"/>
      <c r="L36" s="40"/>
      <c r="M36" s="57"/>
      <c r="N36" s="58"/>
      <c r="P36" s="29">
        <f t="shared" si="2"/>
        <v>0</v>
      </c>
    </row>
    <row r="37" spans="2:16" ht="31.5" customHeight="1" x14ac:dyDescent="0.2">
      <c r="B37" s="13">
        <f t="shared" si="3"/>
        <v>43310</v>
      </c>
      <c r="C37" s="14" t="str">
        <f t="shared" si="1"/>
        <v>日</v>
      </c>
      <c r="D37" s="15"/>
      <c r="E37" s="19"/>
      <c r="F37" s="20"/>
      <c r="G37" s="20"/>
      <c r="H37" s="21" t="str">
        <f t="shared" si="0"/>
        <v/>
      </c>
      <c r="I37" s="41"/>
      <c r="J37" s="42"/>
      <c r="K37" s="43"/>
      <c r="L37" s="40"/>
      <c r="M37" s="57"/>
      <c r="N37" s="58"/>
      <c r="P37" s="29">
        <f t="shared" si="2"/>
        <v>0</v>
      </c>
    </row>
    <row r="38" spans="2:16" ht="31.5" customHeight="1" x14ac:dyDescent="0.2">
      <c r="B38" s="13">
        <f t="shared" si="3"/>
        <v>43311</v>
      </c>
      <c r="C38" s="14" t="str">
        <f t="shared" si="1"/>
        <v>月</v>
      </c>
      <c r="D38" s="15"/>
      <c r="E38" s="19">
        <v>0.41666666666666669</v>
      </c>
      <c r="F38" s="20">
        <v>0.79166666666666663</v>
      </c>
      <c r="G38" s="20">
        <v>4.1666666666666664E-2</v>
      </c>
      <c r="H38" s="21">
        <f t="shared" si="0"/>
        <v>8</v>
      </c>
      <c r="I38" s="41" t="s">
        <v>21</v>
      </c>
      <c r="J38" s="42"/>
      <c r="K38" s="43"/>
      <c r="L38" s="40"/>
      <c r="M38" s="57"/>
      <c r="N38" s="58"/>
      <c r="P38" s="29">
        <f t="shared" si="2"/>
        <v>0.33333333333333326</v>
      </c>
    </row>
    <row r="39" spans="2:16" ht="31.5" customHeight="1" thickBot="1" x14ac:dyDescent="0.25">
      <c r="B39" s="22">
        <f t="shared" si="3"/>
        <v>43312</v>
      </c>
      <c r="C39" s="23" t="str">
        <f t="shared" si="1"/>
        <v>火</v>
      </c>
      <c r="D39" s="38"/>
      <c r="E39" s="24">
        <v>0.41666666666666669</v>
      </c>
      <c r="F39" s="25">
        <v>0.79166666666666663</v>
      </c>
      <c r="G39" s="25">
        <v>4.1666666666666664E-2</v>
      </c>
      <c r="H39" s="26">
        <v>8</v>
      </c>
      <c r="I39" s="44" t="s">
        <v>21</v>
      </c>
      <c r="J39" s="45"/>
      <c r="K39" s="46"/>
      <c r="L39" s="39"/>
      <c r="M39" s="53"/>
      <c r="N39" s="54"/>
      <c r="P39" s="29">
        <f t="shared" si="2"/>
        <v>0.33333333333333326</v>
      </c>
    </row>
    <row r="40" spans="2:16" ht="33" customHeight="1" thickBot="1" x14ac:dyDescent="0.25">
      <c r="B40" s="2" t="str">
        <f t="shared" si="3"/>
        <v/>
      </c>
      <c r="G40" s="27" t="s">
        <v>10</v>
      </c>
      <c r="H40" s="28">
        <f>SUM(H9:H39)</f>
        <v>170.5</v>
      </c>
      <c r="I40" s="37" t="s">
        <v>13</v>
      </c>
      <c r="J40" s="36"/>
    </row>
    <row r="41" spans="2:16" ht="7.5" customHeight="1" x14ac:dyDescent="0.2">
      <c r="B41" s="2" t="str">
        <f t="shared" si="3"/>
        <v/>
      </c>
    </row>
    <row r="42" spans="2:16" x14ac:dyDescent="0.2">
      <c r="B42" s="2" t="str">
        <f t="shared" si="3"/>
        <v/>
      </c>
    </row>
  </sheetData>
  <mergeCells count="74">
    <mergeCell ref="M37:N37"/>
    <mergeCell ref="M38:N38"/>
    <mergeCell ref="M32:N32"/>
    <mergeCell ref="M33:N33"/>
    <mergeCell ref="M34:N34"/>
    <mergeCell ref="M35:N35"/>
    <mergeCell ref="M36:N36"/>
    <mergeCell ref="M27:N27"/>
    <mergeCell ref="M28:N28"/>
    <mergeCell ref="M29:N29"/>
    <mergeCell ref="M30:N30"/>
    <mergeCell ref="M31:N31"/>
    <mergeCell ref="M22:N22"/>
    <mergeCell ref="M23:N23"/>
    <mergeCell ref="M24:N24"/>
    <mergeCell ref="M25:N25"/>
    <mergeCell ref="M26:N26"/>
    <mergeCell ref="M17:N17"/>
    <mergeCell ref="M18:N18"/>
    <mergeCell ref="M19:N19"/>
    <mergeCell ref="M20:N20"/>
    <mergeCell ref="M21:N21"/>
    <mergeCell ref="B3:B4"/>
    <mergeCell ref="C3:C4"/>
    <mergeCell ref="E2:H5"/>
    <mergeCell ref="M7:N8"/>
    <mergeCell ref="M9:N9"/>
    <mergeCell ref="B7:C8"/>
    <mergeCell ref="E7:F7"/>
    <mergeCell ref="G7:G8"/>
    <mergeCell ref="H7:H8"/>
    <mergeCell ref="L7:L8"/>
    <mergeCell ref="M39:N39"/>
    <mergeCell ref="K3:M3"/>
    <mergeCell ref="K5:M5"/>
    <mergeCell ref="M10:N10"/>
    <mergeCell ref="M11:N11"/>
    <mergeCell ref="M12:N12"/>
    <mergeCell ref="M13:N13"/>
    <mergeCell ref="M14:N14"/>
    <mergeCell ref="M15:N15"/>
    <mergeCell ref="M16:N16"/>
    <mergeCell ref="I24:K24"/>
    <mergeCell ref="I25:K25"/>
    <mergeCell ref="I26:K26"/>
    <mergeCell ref="I27:K27"/>
    <mergeCell ref="I22:K22"/>
    <mergeCell ref="I23:K23"/>
    <mergeCell ref="I21:K21"/>
    <mergeCell ref="I12:K12"/>
    <mergeCell ref="I13:K13"/>
    <mergeCell ref="I14:K14"/>
    <mergeCell ref="I15:K15"/>
    <mergeCell ref="I19:K19"/>
    <mergeCell ref="I20:K20"/>
    <mergeCell ref="I11:K11"/>
    <mergeCell ref="I16:K16"/>
    <mergeCell ref="I17:K17"/>
    <mergeCell ref="I18:K18"/>
    <mergeCell ref="I7:K8"/>
    <mergeCell ref="I9:K9"/>
    <mergeCell ref="I10:K10"/>
    <mergeCell ref="I36:K36"/>
    <mergeCell ref="I37:K37"/>
    <mergeCell ref="I38:K38"/>
    <mergeCell ref="I39:K39"/>
    <mergeCell ref="I28:K28"/>
    <mergeCell ref="I29:K29"/>
    <mergeCell ref="I30:K30"/>
    <mergeCell ref="I31:K31"/>
    <mergeCell ref="I32:K32"/>
    <mergeCell ref="I33:K33"/>
    <mergeCell ref="I34:K34"/>
    <mergeCell ref="I35:K35"/>
  </mergeCells>
  <phoneticPr fontId="1"/>
  <conditionalFormatting sqref="B15:C39">
    <cfRule type="expression" dxfId="8" priority="2">
      <formula>EXACT("○", $D15)</formula>
    </cfRule>
    <cfRule type="expression" dxfId="7" priority="3">
      <formula>EXACT("土",$C15)</formula>
    </cfRule>
    <cfRule type="expression" dxfId="6" priority="4">
      <formula>EXACT("日",$C15)</formula>
    </cfRule>
  </conditionalFormatting>
  <conditionalFormatting sqref="B14:C14">
    <cfRule type="expression" dxfId="5" priority="11">
      <formula>EXACT("○", $D14)</formula>
    </cfRule>
    <cfRule type="expression" dxfId="4" priority="12">
      <formula>EXACT("土",$C14)</formula>
    </cfRule>
    <cfRule type="expression" dxfId="3" priority="13">
      <formula>EXACT("日",$C14)</formula>
    </cfRule>
  </conditionalFormatting>
  <conditionalFormatting sqref="B9:C13">
    <cfRule type="expression" dxfId="2" priority="5">
      <formula>EXACT("○", $D9)</formula>
    </cfRule>
    <cfRule type="expression" dxfId="1" priority="6">
      <formula>EXACT("土",$C9)</formula>
    </cfRule>
    <cfRule type="expression" dxfId="0" priority="7">
      <formula>EXACT("日",$C9)</formula>
    </cfRule>
  </conditionalFormatting>
  <printOptions horizontalCentered="1"/>
  <pageMargins left="0.23622047244094491" right="0.23622047244094491" top="0.35433070866141736" bottom="0.35433070866141736" header="0.11811023622047245" footer="0.11811023622047245"/>
  <pageSetup paperSize="9" scale="7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勤務表</vt:lpstr>
      <vt:lpstr>勤務表!Print_Area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2017-10-03T10:57:36Z</cp:lastPrinted>
  <dcterms:created xsi:type="dcterms:W3CDTF">2014-09-05T00:22:02Z</dcterms:created>
  <dcterms:modified xsi:type="dcterms:W3CDTF">2018-07-27T08:00:45Z</dcterms:modified>
</cp:coreProperties>
</file>