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64"/>
  </bookViews>
  <sheets>
    <sheet name="Blad1" sheetId="1" r:id="rId1"/>
    <sheet name="Blad2" sheetId="2" r:id="rId2"/>
    <sheet name="Blad3" sheetId="3" r:id="rId3"/>
  </sheets>
  <calcPr calcId="145621" iterateDelta="1E-4"/>
</workbook>
</file>

<file path=xl/calcChain.xml><?xml version="1.0" encoding="utf-8"?>
<calcChain xmlns="http://schemas.openxmlformats.org/spreadsheetml/2006/main">
  <c r="B76" i="1" l="1"/>
  <c r="C76" i="1"/>
  <c r="B77" i="1"/>
  <c r="C77" i="1"/>
  <c r="B78" i="1"/>
  <c r="C78" i="1"/>
  <c r="T31" i="1"/>
  <c r="S31" i="1"/>
  <c r="Q31" i="1"/>
  <c r="P31" i="1"/>
  <c r="N31" i="1"/>
  <c r="M31" i="1"/>
  <c r="K31" i="1"/>
  <c r="J31" i="1"/>
  <c r="H31" i="1"/>
  <c r="G31" i="1"/>
  <c r="E31" i="1"/>
  <c r="D31" i="1"/>
  <c r="T30" i="1"/>
  <c r="S30" i="1"/>
  <c r="Q30" i="1"/>
  <c r="P30" i="1"/>
  <c r="N30" i="1"/>
  <c r="M30" i="1"/>
  <c r="K30" i="1"/>
  <c r="J30" i="1"/>
  <c r="H30" i="1"/>
  <c r="G30" i="1"/>
  <c r="E30" i="1"/>
  <c r="D30" i="1"/>
  <c r="T29" i="1"/>
  <c r="S29" i="1"/>
  <c r="Q29" i="1"/>
  <c r="P29" i="1"/>
  <c r="N29" i="1"/>
  <c r="M29" i="1"/>
  <c r="K29" i="1"/>
  <c r="J29" i="1"/>
  <c r="H29" i="1"/>
  <c r="G29" i="1"/>
  <c r="E29" i="1"/>
  <c r="D29" i="1"/>
</calcChain>
</file>

<file path=xl/sharedStrings.xml><?xml version="1.0" encoding="utf-8"?>
<sst xmlns="http://schemas.openxmlformats.org/spreadsheetml/2006/main" count="14" uniqueCount="14">
  <si>
    <t>CHR</t>
  </si>
  <si>
    <t>Puzzle</t>
  </si>
  <si>
    <t>Inferences</t>
  </si>
  <si>
    <t>Time</t>
  </si>
  <si>
    <t>Naive backtracks</t>
  </si>
  <si>
    <t>Naive timing</t>
  </si>
  <si>
    <t>middle_out</t>
  </si>
  <si>
    <t>first_fail</t>
  </si>
  <si>
    <t>moff</t>
  </si>
  <si>
    <t>moffmo</t>
  </si>
  <si>
    <t>Average</t>
  </si>
  <si>
    <t>Median</t>
  </si>
  <si>
    <t>std dev</t>
  </si>
  <si>
    <t>zonder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</si>
</sst>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4" fontId="2" fillId="0" borderId="0" xfId="0" applyNumberFormat="1" applyFont="1"/>
  </cellXfs>
  <cellStyles count="1">
    <cellStyle name="Standaard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CHR</c:v>
          </c:tx>
          <c:invertIfNegative val="0"/>
          <c:cat>
            <c:numRef>
              <c:f>Blad1!$B$3:$B$27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</c:numCache>
            </c:numRef>
          </c:cat>
          <c:val>
            <c:numRef>
              <c:f>Blad1!$E$3:$E$27</c:f>
              <c:numCache>
                <c:formatCode>General</c:formatCode>
                <c:ptCount val="25"/>
                <c:pt idx="0">
                  <c:v>3.931</c:v>
                </c:pt>
                <c:pt idx="1">
                  <c:v>0.71799999999999997</c:v>
                </c:pt>
                <c:pt idx="2">
                  <c:v>0.624</c:v>
                </c:pt>
                <c:pt idx="3">
                  <c:v>30.111999999999998</c:v>
                </c:pt>
                <c:pt idx="4">
                  <c:v>56.426000000000002</c:v>
                </c:pt>
                <c:pt idx="5">
                  <c:v>125.81399999999999</c:v>
                </c:pt>
                <c:pt idx="6">
                  <c:v>3.931</c:v>
                </c:pt>
                <c:pt idx="7">
                  <c:v>16.411000000000001</c:v>
                </c:pt>
                <c:pt idx="8">
                  <c:v>3.5569999999999999</c:v>
                </c:pt>
                <c:pt idx="9">
                  <c:v>9.2040000000000006</c:v>
                </c:pt>
                <c:pt idx="10">
                  <c:v>37.68</c:v>
                </c:pt>
                <c:pt idx="11">
                  <c:v>0.51500000000000001</c:v>
                </c:pt>
                <c:pt idx="12">
                  <c:v>3.4159999999999999</c:v>
                </c:pt>
                <c:pt idx="13">
                  <c:v>5.569</c:v>
                </c:pt>
                <c:pt idx="14">
                  <c:v>2.6429999999999998</c:v>
                </c:pt>
                <c:pt idx="15">
                  <c:v>2.4020000000000001</c:v>
                </c:pt>
                <c:pt idx="16">
                  <c:v>3.8220000000000001</c:v>
                </c:pt>
                <c:pt idx="17">
                  <c:v>2.2149999999999999</c:v>
                </c:pt>
                <c:pt idx="18">
                  <c:v>0.79600000000000004</c:v>
                </c:pt>
                <c:pt idx="19">
                  <c:v>0.86099999999999999</c:v>
                </c:pt>
                <c:pt idx="20">
                  <c:v>16.163</c:v>
                </c:pt>
                <c:pt idx="21">
                  <c:v>6.4649999999999999</c:v>
                </c:pt>
                <c:pt idx="22">
                  <c:v>29.032</c:v>
                </c:pt>
                <c:pt idx="23">
                  <c:v>0.26500000000000001</c:v>
                </c:pt>
                <c:pt idx="24">
                  <c:v>38.142000000000003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0480"/>
        <c:axId val="54262016"/>
      </c:barChart>
      <c:catAx>
        <c:axId val="5426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262016"/>
        <c:crosses val="autoZero"/>
        <c:auto val="1"/>
        <c:lblAlgn val="ctr"/>
        <c:lblOffset val="100"/>
        <c:noMultiLvlLbl val="0"/>
      </c:catAx>
      <c:valAx>
        <c:axId val="5426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26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naive</c:v>
          </c:tx>
          <c:invertIfNegative val="0"/>
          <c:cat>
            <c:numRef>
              <c:f>Blad1!$B$3:$B$27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</c:numCache>
            </c:numRef>
          </c:cat>
          <c:val>
            <c:numRef>
              <c:f>Blad1!$H$3:$H$27</c:f>
              <c:numCache>
                <c:formatCode>General</c:formatCode>
                <c:ptCount val="25"/>
                <c:pt idx="0">
                  <c:v>0.25</c:v>
                </c:pt>
                <c:pt idx="1">
                  <c:v>36.68</c:v>
                </c:pt>
                <c:pt idx="2">
                  <c:v>62.69</c:v>
                </c:pt>
                <c:pt idx="3">
                  <c:v>200.58</c:v>
                </c:pt>
                <c:pt idx="4">
                  <c:v>292.63</c:v>
                </c:pt>
                <c:pt idx="5">
                  <c:v>1871.99</c:v>
                </c:pt>
                <c:pt idx="6">
                  <c:v>619</c:v>
                </c:pt>
                <c:pt idx="7">
                  <c:v>110.83</c:v>
                </c:pt>
                <c:pt idx="8">
                  <c:v>76.72</c:v>
                </c:pt>
                <c:pt idx="9">
                  <c:v>0.32</c:v>
                </c:pt>
                <c:pt idx="10">
                  <c:v>54.44</c:v>
                </c:pt>
                <c:pt idx="11">
                  <c:v>465.27</c:v>
                </c:pt>
                <c:pt idx="12">
                  <c:v>44.45</c:v>
                </c:pt>
                <c:pt idx="13">
                  <c:v>126.75</c:v>
                </c:pt>
                <c:pt idx="14">
                  <c:v>23.01</c:v>
                </c:pt>
                <c:pt idx="15">
                  <c:v>1.1599999999999999</c:v>
                </c:pt>
                <c:pt idx="16">
                  <c:v>6.31</c:v>
                </c:pt>
                <c:pt idx="17">
                  <c:v>35.020000000000003</c:v>
                </c:pt>
                <c:pt idx="18">
                  <c:v>0.84</c:v>
                </c:pt>
                <c:pt idx="19">
                  <c:v>2126.73</c:v>
                </c:pt>
                <c:pt idx="20">
                  <c:v>219.66</c:v>
                </c:pt>
                <c:pt idx="21">
                  <c:v>4</c:v>
                </c:pt>
                <c:pt idx="22">
                  <c:v>58.95</c:v>
                </c:pt>
                <c:pt idx="23">
                  <c:v>3.69</c:v>
                </c:pt>
                <c:pt idx="24">
                  <c:v>4126.0200000000004</c:v>
                </c:pt>
              </c:numCache>
            </c:numRef>
          </c:val>
        </c:ser>
        <c:ser>
          <c:idx val="1"/>
          <c:order val="1"/>
          <c:tx>
            <c:v>middle_out</c:v>
          </c:tx>
          <c:invertIfNegative val="0"/>
          <c:cat>
            <c:numRef>
              <c:f>Blad1!$B$3:$B$27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</c:numCache>
            </c:numRef>
          </c:cat>
          <c:val>
            <c:numRef>
              <c:f>Blad1!$K$3:$K$27</c:f>
              <c:numCache>
                <c:formatCode>General</c:formatCode>
                <c:ptCount val="25"/>
                <c:pt idx="0">
                  <c:v>15.62</c:v>
                </c:pt>
                <c:pt idx="1">
                  <c:v>71.17</c:v>
                </c:pt>
                <c:pt idx="2">
                  <c:v>20.84</c:v>
                </c:pt>
                <c:pt idx="3">
                  <c:v>26.68</c:v>
                </c:pt>
                <c:pt idx="4">
                  <c:v>154.44999999999999</c:v>
                </c:pt>
                <c:pt idx="5">
                  <c:v>566.78</c:v>
                </c:pt>
                <c:pt idx="6">
                  <c:v>61.96</c:v>
                </c:pt>
                <c:pt idx="7">
                  <c:v>2.82</c:v>
                </c:pt>
                <c:pt idx="8">
                  <c:v>5.92</c:v>
                </c:pt>
                <c:pt idx="9">
                  <c:v>3.23</c:v>
                </c:pt>
                <c:pt idx="10">
                  <c:v>102.46</c:v>
                </c:pt>
                <c:pt idx="11">
                  <c:v>251.26</c:v>
                </c:pt>
                <c:pt idx="12">
                  <c:v>3.32</c:v>
                </c:pt>
                <c:pt idx="13">
                  <c:v>41.82</c:v>
                </c:pt>
                <c:pt idx="14">
                  <c:v>3.78</c:v>
                </c:pt>
                <c:pt idx="15">
                  <c:v>0.68</c:v>
                </c:pt>
                <c:pt idx="16">
                  <c:v>4.79</c:v>
                </c:pt>
                <c:pt idx="17">
                  <c:v>5.74</c:v>
                </c:pt>
                <c:pt idx="18">
                  <c:v>10.7</c:v>
                </c:pt>
                <c:pt idx="19">
                  <c:v>13.33</c:v>
                </c:pt>
                <c:pt idx="20">
                  <c:v>56.97</c:v>
                </c:pt>
                <c:pt idx="21">
                  <c:v>10.039999999999999</c:v>
                </c:pt>
                <c:pt idx="22">
                  <c:v>40.04</c:v>
                </c:pt>
                <c:pt idx="23">
                  <c:v>1.54</c:v>
                </c:pt>
                <c:pt idx="24">
                  <c:v>459.82</c:v>
                </c:pt>
              </c:numCache>
            </c:numRef>
          </c:val>
        </c:ser>
        <c:ser>
          <c:idx val="2"/>
          <c:order val="2"/>
          <c:tx>
            <c:v>first_fail</c:v>
          </c:tx>
          <c:invertIfNegative val="0"/>
          <c:cat>
            <c:numRef>
              <c:f>Blad1!$B$3:$B$27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</c:numCache>
            </c:numRef>
          </c:cat>
          <c:val>
            <c:numRef>
              <c:f>Blad1!$N$3:$N$27</c:f>
              <c:numCache>
                <c:formatCode>General</c:formatCode>
                <c:ptCount val="25"/>
                <c:pt idx="0">
                  <c:v>49.5</c:v>
                </c:pt>
                <c:pt idx="1">
                  <c:v>1603.7</c:v>
                </c:pt>
                <c:pt idx="2">
                  <c:v>79.239999999999995</c:v>
                </c:pt>
                <c:pt idx="3">
                  <c:v>1018.39</c:v>
                </c:pt>
                <c:pt idx="4">
                  <c:v>420.71</c:v>
                </c:pt>
                <c:pt idx="5">
                  <c:v>4441.99</c:v>
                </c:pt>
                <c:pt idx="6">
                  <c:v>722.96</c:v>
                </c:pt>
                <c:pt idx="7">
                  <c:v>57.14</c:v>
                </c:pt>
                <c:pt idx="8">
                  <c:v>73.64</c:v>
                </c:pt>
                <c:pt idx="9">
                  <c:v>323.23</c:v>
                </c:pt>
                <c:pt idx="10">
                  <c:v>716.53</c:v>
                </c:pt>
                <c:pt idx="11">
                  <c:v>2157.1999999999998</c:v>
                </c:pt>
                <c:pt idx="12">
                  <c:v>20.77</c:v>
                </c:pt>
                <c:pt idx="13">
                  <c:v>23.42</c:v>
                </c:pt>
                <c:pt idx="14">
                  <c:v>19.03</c:v>
                </c:pt>
                <c:pt idx="15">
                  <c:v>23.51</c:v>
                </c:pt>
                <c:pt idx="16">
                  <c:v>562.24</c:v>
                </c:pt>
                <c:pt idx="17">
                  <c:v>3.18</c:v>
                </c:pt>
                <c:pt idx="18">
                  <c:v>2.14</c:v>
                </c:pt>
                <c:pt idx="19">
                  <c:v>3181.96</c:v>
                </c:pt>
                <c:pt idx="20">
                  <c:v>392.29</c:v>
                </c:pt>
                <c:pt idx="21">
                  <c:v>3.71</c:v>
                </c:pt>
                <c:pt idx="22">
                  <c:v>226.18</c:v>
                </c:pt>
                <c:pt idx="23">
                  <c:v>3.26</c:v>
                </c:pt>
                <c:pt idx="24">
                  <c:v>3302.35</c:v>
                </c:pt>
              </c:numCache>
            </c:numRef>
          </c:val>
        </c:ser>
        <c:ser>
          <c:idx val="3"/>
          <c:order val="3"/>
          <c:tx>
            <c:v>moff</c:v>
          </c:tx>
          <c:invertIfNegative val="0"/>
          <c:cat>
            <c:numRef>
              <c:f>Blad1!$B$3:$B$27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</c:numCache>
            </c:numRef>
          </c:cat>
          <c:val>
            <c:numRef>
              <c:f>Blad1!$Q$3:$Q$27</c:f>
              <c:numCache>
                <c:formatCode>General</c:formatCode>
                <c:ptCount val="25"/>
                <c:pt idx="0">
                  <c:v>67.209999999999994</c:v>
                </c:pt>
                <c:pt idx="1">
                  <c:v>2405.34</c:v>
                </c:pt>
                <c:pt idx="2">
                  <c:v>35.1</c:v>
                </c:pt>
                <c:pt idx="3">
                  <c:v>231.93</c:v>
                </c:pt>
                <c:pt idx="4">
                  <c:v>102.9</c:v>
                </c:pt>
                <c:pt idx="5">
                  <c:v>4066.69</c:v>
                </c:pt>
                <c:pt idx="6">
                  <c:v>578.02</c:v>
                </c:pt>
                <c:pt idx="7">
                  <c:v>35.340000000000003</c:v>
                </c:pt>
                <c:pt idx="8">
                  <c:v>20.45</c:v>
                </c:pt>
                <c:pt idx="9">
                  <c:v>130.44</c:v>
                </c:pt>
                <c:pt idx="10">
                  <c:v>233.58</c:v>
                </c:pt>
                <c:pt idx="11">
                  <c:v>3132.62</c:v>
                </c:pt>
                <c:pt idx="12">
                  <c:v>33.979999999999997</c:v>
                </c:pt>
                <c:pt idx="13">
                  <c:v>4.8499999999999996</c:v>
                </c:pt>
                <c:pt idx="14">
                  <c:v>20.29</c:v>
                </c:pt>
                <c:pt idx="15">
                  <c:v>0.17</c:v>
                </c:pt>
                <c:pt idx="16">
                  <c:v>388.45</c:v>
                </c:pt>
                <c:pt idx="17">
                  <c:v>2.74</c:v>
                </c:pt>
                <c:pt idx="18">
                  <c:v>3.39</c:v>
                </c:pt>
                <c:pt idx="19">
                  <c:v>3062.32</c:v>
                </c:pt>
                <c:pt idx="20">
                  <c:v>882.75</c:v>
                </c:pt>
                <c:pt idx="21">
                  <c:v>4.0599999999999996</c:v>
                </c:pt>
                <c:pt idx="22">
                  <c:v>151.16</c:v>
                </c:pt>
                <c:pt idx="23">
                  <c:v>0.69</c:v>
                </c:pt>
                <c:pt idx="24">
                  <c:v>838.73</c:v>
                </c:pt>
              </c:numCache>
            </c:numRef>
          </c:val>
        </c:ser>
        <c:ser>
          <c:idx val="4"/>
          <c:order val="4"/>
          <c:tx>
            <c:v>moffmo</c:v>
          </c:tx>
          <c:invertIfNegative val="0"/>
          <c:cat>
            <c:numRef>
              <c:f>Blad1!$B$3:$B$27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</c:numCache>
            </c:numRef>
          </c:cat>
          <c:val>
            <c:numRef>
              <c:f>Blad1!$T$3:$T$27</c:f>
              <c:numCache>
                <c:formatCode>General</c:formatCode>
                <c:ptCount val="25"/>
                <c:pt idx="0">
                  <c:v>38.340000000000003</c:v>
                </c:pt>
                <c:pt idx="1">
                  <c:v>41.88</c:v>
                </c:pt>
                <c:pt idx="2">
                  <c:v>50.06</c:v>
                </c:pt>
                <c:pt idx="3">
                  <c:v>2.35</c:v>
                </c:pt>
                <c:pt idx="4">
                  <c:v>968.93</c:v>
                </c:pt>
                <c:pt idx="5">
                  <c:v>3443.44</c:v>
                </c:pt>
                <c:pt idx="6">
                  <c:v>713.19</c:v>
                </c:pt>
                <c:pt idx="7">
                  <c:v>59.07</c:v>
                </c:pt>
                <c:pt idx="8">
                  <c:v>75.58</c:v>
                </c:pt>
                <c:pt idx="9">
                  <c:v>436.82</c:v>
                </c:pt>
                <c:pt idx="10">
                  <c:v>1.66</c:v>
                </c:pt>
                <c:pt idx="11">
                  <c:v>765.76</c:v>
                </c:pt>
                <c:pt idx="12">
                  <c:v>17.940000000000001</c:v>
                </c:pt>
                <c:pt idx="13">
                  <c:v>192.55</c:v>
                </c:pt>
                <c:pt idx="14">
                  <c:v>0.82</c:v>
                </c:pt>
                <c:pt idx="15">
                  <c:v>19.350000000000001</c:v>
                </c:pt>
                <c:pt idx="16">
                  <c:v>349.07</c:v>
                </c:pt>
                <c:pt idx="17">
                  <c:v>35.29</c:v>
                </c:pt>
                <c:pt idx="18">
                  <c:v>0.56000000000000005</c:v>
                </c:pt>
                <c:pt idx="19">
                  <c:v>2847.14</c:v>
                </c:pt>
                <c:pt idx="20">
                  <c:v>1098.56</c:v>
                </c:pt>
                <c:pt idx="21">
                  <c:v>36.19</c:v>
                </c:pt>
                <c:pt idx="22">
                  <c:v>247.09</c:v>
                </c:pt>
                <c:pt idx="23">
                  <c:v>13.24</c:v>
                </c:pt>
                <c:pt idx="24">
                  <c:v>5193.26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423936"/>
        <c:axId val="100425728"/>
      </c:barChart>
      <c:catAx>
        <c:axId val="10042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25728"/>
        <c:crosses val="autoZero"/>
        <c:auto val="1"/>
        <c:lblAlgn val="ctr"/>
        <c:lblOffset val="100"/>
        <c:noMultiLvlLbl val="0"/>
      </c:catAx>
      <c:valAx>
        <c:axId val="10042572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2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32</xdr:row>
      <xdr:rowOff>76200</xdr:rowOff>
    </xdr:from>
    <xdr:to>
      <xdr:col>5</xdr:col>
      <xdr:colOff>0</xdr:colOff>
      <xdr:row>46</xdr:row>
      <xdr:rowOff>152400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32</xdr:row>
      <xdr:rowOff>104774</xdr:rowOff>
    </xdr:from>
    <xdr:to>
      <xdr:col>18</xdr:col>
      <xdr:colOff>57150</xdr:colOff>
      <xdr:row>51</xdr:row>
      <xdr:rowOff>28575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zoomScaleNormal="100" workbookViewId="0">
      <selection activeCell="F12" sqref="F12"/>
    </sheetView>
  </sheetViews>
  <sheetFormatPr defaultRowHeight="15" x14ac:dyDescent="0.25"/>
  <cols>
    <col min="1" max="1" width="8.5703125"/>
    <col min="2" max="2" width="13.85546875" bestFit="1" customWidth="1"/>
    <col min="3" max="3" width="8.5703125"/>
    <col min="4" max="4" width="11.140625"/>
    <col min="5" max="6" width="8.5703125"/>
    <col min="7" max="7" width="15.42578125"/>
    <col min="8" max="8" width="11.85546875"/>
    <col min="9" max="1025" width="8.5703125"/>
  </cols>
  <sheetData>
    <row r="1" spans="2:20" x14ac:dyDescent="0.25">
      <c r="D1" s="1" t="s">
        <v>0</v>
      </c>
      <c r="E1" s="1"/>
    </row>
    <row r="2" spans="2:20" x14ac:dyDescent="0.25">
      <c r="B2" s="2" t="s">
        <v>1</v>
      </c>
      <c r="C2" s="2"/>
      <c r="D2" s="2" t="s">
        <v>2</v>
      </c>
      <c r="E2" s="2" t="s">
        <v>3</v>
      </c>
      <c r="G2" s="5" t="s">
        <v>4</v>
      </c>
      <c r="H2" s="5" t="s">
        <v>5</v>
      </c>
      <c r="J2" s="5" t="s">
        <v>6</v>
      </c>
      <c r="K2" s="5"/>
      <c r="M2" s="5" t="s">
        <v>7</v>
      </c>
      <c r="P2" s="5" t="s">
        <v>8</v>
      </c>
      <c r="S2" s="5" t="s">
        <v>9</v>
      </c>
    </row>
    <row r="3" spans="2:20" x14ac:dyDescent="0.25">
      <c r="B3" s="2">
        <v>0</v>
      </c>
      <c r="C3" s="2"/>
      <c r="D3" s="3">
        <v>27630221</v>
      </c>
      <c r="E3">
        <v>3.931</v>
      </c>
      <c r="G3">
        <v>7</v>
      </c>
      <c r="H3" s="5">
        <v>0.25</v>
      </c>
      <c r="J3">
        <v>533</v>
      </c>
      <c r="K3">
        <v>15.62</v>
      </c>
      <c r="M3">
        <v>1702</v>
      </c>
      <c r="N3">
        <v>49.5</v>
      </c>
      <c r="P3">
        <v>2882</v>
      </c>
      <c r="Q3">
        <v>67.209999999999994</v>
      </c>
      <c r="S3">
        <v>1607</v>
      </c>
      <c r="T3">
        <v>38.340000000000003</v>
      </c>
    </row>
    <row r="4" spans="2:20" x14ac:dyDescent="0.25">
      <c r="B4" s="2">
        <v>5</v>
      </c>
      <c r="C4" s="2"/>
      <c r="D4" s="3">
        <v>4927682</v>
      </c>
      <c r="E4" s="5">
        <v>0.71799999999999997</v>
      </c>
      <c r="G4">
        <v>2913</v>
      </c>
      <c r="H4">
        <v>36.68</v>
      </c>
      <c r="J4">
        <v>4703</v>
      </c>
      <c r="K4">
        <v>71.17</v>
      </c>
      <c r="M4">
        <v>60793</v>
      </c>
      <c r="N4">
        <v>1603.7</v>
      </c>
      <c r="P4">
        <v>64045</v>
      </c>
      <c r="Q4">
        <v>2405.34</v>
      </c>
      <c r="S4">
        <v>774</v>
      </c>
      <c r="T4">
        <v>41.88</v>
      </c>
    </row>
    <row r="5" spans="2:20" x14ac:dyDescent="0.25">
      <c r="B5" s="2">
        <v>16</v>
      </c>
      <c r="C5" s="2"/>
      <c r="D5" s="3">
        <v>4456882</v>
      </c>
      <c r="E5" s="5">
        <v>0.624</v>
      </c>
      <c r="G5">
        <v>3148</v>
      </c>
      <c r="H5">
        <v>62.69</v>
      </c>
      <c r="J5">
        <v>1045</v>
      </c>
      <c r="K5">
        <v>20.84</v>
      </c>
      <c r="M5">
        <v>4877</v>
      </c>
      <c r="N5">
        <v>79.239999999999995</v>
      </c>
      <c r="P5">
        <v>1693</v>
      </c>
      <c r="Q5">
        <v>35.1</v>
      </c>
      <c r="S5">
        <v>1482</v>
      </c>
      <c r="T5">
        <v>50.06</v>
      </c>
    </row>
    <row r="6" spans="2:20" x14ac:dyDescent="0.25">
      <c r="B6" s="2">
        <v>20</v>
      </c>
      <c r="C6" s="2"/>
      <c r="D6" s="3">
        <v>214147567</v>
      </c>
      <c r="E6">
        <v>30.111999999999998</v>
      </c>
      <c r="G6">
        <v>10154</v>
      </c>
      <c r="H6">
        <v>200.58</v>
      </c>
      <c r="J6">
        <v>1089</v>
      </c>
      <c r="K6">
        <v>26.68</v>
      </c>
      <c r="M6">
        <v>34815</v>
      </c>
      <c r="N6">
        <v>1018.39</v>
      </c>
      <c r="P6">
        <v>10920</v>
      </c>
      <c r="Q6">
        <v>231.93</v>
      </c>
      <c r="S6">
        <v>50</v>
      </c>
      <c r="T6" s="5">
        <v>2.35</v>
      </c>
    </row>
    <row r="7" spans="2:20" x14ac:dyDescent="0.25">
      <c r="B7" s="2">
        <v>25</v>
      </c>
      <c r="C7" s="2"/>
      <c r="D7" s="3">
        <v>399155009</v>
      </c>
      <c r="E7" s="5">
        <v>56.426000000000002</v>
      </c>
      <c r="G7">
        <v>19383</v>
      </c>
      <c r="H7">
        <v>292.63</v>
      </c>
      <c r="J7">
        <v>8061</v>
      </c>
      <c r="K7">
        <v>154.44999999999999</v>
      </c>
      <c r="M7">
        <v>26043</v>
      </c>
      <c r="N7">
        <v>420.71</v>
      </c>
      <c r="P7">
        <v>6773</v>
      </c>
      <c r="Q7">
        <v>102.9</v>
      </c>
      <c r="S7">
        <v>52920</v>
      </c>
      <c r="T7">
        <v>968.93</v>
      </c>
    </row>
    <row r="8" spans="2:20" x14ac:dyDescent="0.25">
      <c r="B8" s="2">
        <v>30</v>
      </c>
      <c r="C8" s="2"/>
      <c r="D8" s="3">
        <v>842282203</v>
      </c>
      <c r="E8" s="5">
        <v>125.81399999999999</v>
      </c>
      <c r="G8">
        <v>64260</v>
      </c>
      <c r="H8">
        <v>1871.99</v>
      </c>
      <c r="J8">
        <v>15558</v>
      </c>
      <c r="K8">
        <v>566.78</v>
      </c>
      <c r="M8">
        <v>151152</v>
      </c>
      <c r="N8">
        <v>4441.99</v>
      </c>
      <c r="P8">
        <v>133033</v>
      </c>
      <c r="Q8">
        <v>4066.69</v>
      </c>
      <c r="S8">
        <v>135231</v>
      </c>
      <c r="T8">
        <v>3443.44</v>
      </c>
    </row>
    <row r="9" spans="2:20" x14ac:dyDescent="0.25">
      <c r="B9" s="2">
        <v>35</v>
      </c>
      <c r="C9" s="2"/>
      <c r="D9" s="3">
        <v>23926217</v>
      </c>
      <c r="E9" s="5">
        <v>3.931</v>
      </c>
      <c r="G9">
        <v>27844</v>
      </c>
      <c r="H9">
        <v>619</v>
      </c>
      <c r="J9">
        <v>4263</v>
      </c>
      <c r="K9">
        <v>61.96</v>
      </c>
      <c r="M9">
        <v>40376</v>
      </c>
      <c r="N9">
        <v>722.96</v>
      </c>
      <c r="P9">
        <v>30938</v>
      </c>
      <c r="Q9">
        <v>578.02</v>
      </c>
      <c r="S9">
        <v>34425</v>
      </c>
      <c r="T9">
        <v>713.19</v>
      </c>
    </row>
    <row r="10" spans="2:20" x14ac:dyDescent="0.25">
      <c r="B10" s="2">
        <v>40</v>
      </c>
      <c r="C10" s="2"/>
      <c r="D10" s="3">
        <v>106667070</v>
      </c>
      <c r="E10">
        <v>16.411000000000001</v>
      </c>
      <c r="G10">
        <v>4346</v>
      </c>
      <c r="H10">
        <v>110.83</v>
      </c>
      <c r="J10">
        <v>148</v>
      </c>
      <c r="K10" s="5">
        <v>2.82</v>
      </c>
      <c r="M10">
        <v>2674</v>
      </c>
      <c r="N10">
        <v>57.14</v>
      </c>
      <c r="P10">
        <v>1809</v>
      </c>
      <c r="Q10">
        <v>35.340000000000003</v>
      </c>
      <c r="S10">
        <v>2200</v>
      </c>
      <c r="T10">
        <v>59.07</v>
      </c>
    </row>
    <row r="11" spans="2:20" x14ac:dyDescent="0.25">
      <c r="B11" s="2">
        <v>45</v>
      </c>
      <c r="C11" s="2"/>
      <c r="D11" s="3">
        <v>22991755</v>
      </c>
      <c r="E11" s="5">
        <v>3.5569999999999999</v>
      </c>
      <c r="G11">
        <v>3346</v>
      </c>
      <c r="H11">
        <v>76.72</v>
      </c>
      <c r="J11">
        <v>199</v>
      </c>
      <c r="K11">
        <v>5.92</v>
      </c>
      <c r="M11">
        <v>2243</v>
      </c>
      <c r="N11">
        <v>73.64</v>
      </c>
      <c r="P11">
        <v>1043</v>
      </c>
      <c r="Q11">
        <v>20.45</v>
      </c>
      <c r="S11">
        <v>2695</v>
      </c>
      <c r="T11">
        <v>75.58</v>
      </c>
    </row>
    <row r="12" spans="2:20" x14ac:dyDescent="0.25">
      <c r="B12" s="2">
        <v>50</v>
      </c>
      <c r="C12" s="2"/>
      <c r="D12" s="3">
        <v>59568455</v>
      </c>
      <c r="E12">
        <v>9.2040000000000006</v>
      </c>
      <c r="G12">
        <v>11</v>
      </c>
      <c r="H12" s="5">
        <v>0.32</v>
      </c>
      <c r="J12">
        <v>153</v>
      </c>
      <c r="K12">
        <v>3.23</v>
      </c>
      <c r="M12">
        <v>9714</v>
      </c>
      <c r="N12">
        <v>323.23</v>
      </c>
      <c r="P12">
        <v>5628</v>
      </c>
      <c r="Q12">
        <v>130.44</v>
      </c>
      <c r="S12">
        <v>14428</v>
      </c>
      <c r="T12">
        <v>436.82</v>
      </c>
    </row>
    <row r="13" spans="2:20" x14ac:dyDescent="0.25">
      <c r="B13" s="2">
        <v>100</v>
      </c>
      <c r="C13" s="2"/>
      <c r="D13" s="3">
        <v>256879270</v>
      </c>
      <c r="E13">
        <v>37.68</v>
      </c>
      <c r="G13">
        <v>2562</v>
      </c>
      <c r="H13">
        <v>54.44</v>
      </c>
      <c r="J13">
        <v>4681</v>
      </c>
      <c r="K13">
        <v>102.46</v>
      </c>
      <c r="M13">
        <v>34608</v>
      </c>
      <c r="N13">
        <v>716.53</v>
      </c>
      <c r="P13">
        <v>11682</v>
      </c>
      <c r="Q13">
        <v>233.58</v>
      </c>
      <c r="S13">
        <v>56</v>
      </c>
      <c r="T13" s="5">
        <v>1.66</v>
      </c>
    </row>
    <row r="14" spans="2:20" x14ac:dyDescent="0.25">
      <c r="B14" s="2">
        <v>105</v>
      </c>
      <c r="C14" s="2"/>
      <c r="D14" s="3">
        <v>3497132</v>
      </c>
      <c r="E14" s="5">
        <v>0.51500000000000001</v>
      </c>
      <c r="G14">
        <v>18084</v>
      </c>
      <c r="H14">
        <v>465.27</v>
      </c>
      <c r="J14">
        <v>7546</v>
      </c>
      <c r="K14">
        <v>251.26</v>
      </c>
      <c r="M14">
        <v>93906</v>
      </c>
      <c r="N14">
        <v>2157.1999999999998</v>
      </c>
      <c r="P14">
        <v>75806</v>
      </c>
      <c r="Q14">
        <v>3132.62</v>
      </c>
      <c r="S14">
        <v>18898</v>
      </c>
      <c r="T14">
        <v>765.76</v>
      </c>
    </row>
    <row r="15" spans="2:20" x14ac:dyDescent="0.25">
      <c r="B15" s="2">
        <v>110</v>
      </c>
      <c r="C15" s="2"/>
      <c r="D15" s="3">
        <v>22222287</v>
      </c>
      <c r="E15">
        <v>3.4159999999999999</v>
      </c>
      <c r="G15">
        <v>1697</v>
      </c>
      <c r="H15">
        <v>44.45</v>
      </c>
      <c r="J15">
        <v>174</v>
      </c>
      <c r="K15" s="5">
        <v>3.32</v>
      </c>
      <c r="M15">
        <v>1186</v>
      </c>
      <c r="N15">
        <v>20.77</v>
      </c>
      <c r="P15">
        <v>1022</v>
      </c>
      <c r="Q15">
        <v>33.979999999999997</v>
      </c>
      <c r="S15">
        <v>576</v>
      </c>
      <c r="T15">
        <v>17.940000000000001</v>
      </c>
    </row>
    <row r="16" spans="2:20" x14ac:dyDescent="0.25">
      <c r="B16" s="2">
        <v>115</v>
      </c>
      <c r="C16" s="2"/>
      <c r="D16" s="3">
        <v>36522098</v>
      </c>
      <c r="E16">
        <v>5.569</v>
      </c>
      <c r="G16">
        <v>3483</v>
      </c>
      <c r="H16">
        <v>126.75</v>
      </c>
      <c r="J16">
        <v>988</v>
      </c>
      <c r="K16">
        <v>41.82</v>
      </c>
      <c r="M16">
        <v>1009</v>
      </c>
      <c r="N16">
        <v>23.42</v>
      </c>
      <c r="P16">
        <v>117</v>
      </c>
      <c r="Q16" s="5">
        <v>4.8499999999999996</v>
      </c>
      <c r="S16">
        <v>5810</v>
      </c>
      <c r="T16">
        <v>192.55</v>
      </c>
    </row>
    <row r="17" spans="1:20" x14ac:dyDescent="0.25">
      <c r="B17" s="2">
        <v>120</v>
      </c>
      <c r="C17" s="2"/>
      <c r="D17" s="3">
        <v>17271907</v>
      </c>
      <c r="E17">
        <v>2.6429999999999998</v>
      </c>
      <c r="G17">
        <v>1639</v>
      </c>
      <c r="H17">
        <v>23.01</v>
      </c>
      <c r="J17">
        <v>634</v>
      </c>
      <c r="K17">
        <v>3.78</v>
      </c>
      <c r="M17">
        <v>1345</v>
      </c>
      <c r="N17">
        <v>19.03</v>
      </c>
      <c r="P17">
        <v>1131</v>
      </c>
      <c r="Q17">
        <v>20.29</v>
      </c>
      <c r="S17">
        <v>77</v>
      </c>
      <c r="T17" s="5">
        <v>0.82</v>
      </c>
    </row>
    <row r="18" spans="1:20" x14ac:dyDescent="0.25">
      <c r="B18" s="2">
        <v>125</v>
      </c>
      <c r="C18" s="2"/>
      <c r="D18" s="3">
        <v>15975527</v>
      </c>
      <c r="E18">
        <v>2.4020000000000001</v>
      </c>
      <c r="G18">
        <v>98</v>
      </c>
      <c r="H18">
        <v>1.1599999999999999</v>
      </c>
      <c r="J18">
        <v>52</v>
      </c>
      <c r="K18">
        <v>0.68</v>
      </c>
      <c r="M18">
        <v>652</v>
      </c>
      <c r="N18">
        <v>23.51</v>
      </c>
      <c r="P18">
        <v>7</v>
      </c>
      <c r="Q18" s="5">
        <v>0.17</v>
      </c>
      <c r="S18">
        <v>592</v>
      </c>
      <c r="T18">
        <v>19.350000000000001</v>
      </c>
    </row>
    <row r="19" spans="1:20" x14ac:dyDescent="0.25">
      <c r="B19" s="2">
        <v>130</v>
      </c>
      <c r="C19" s="2"/>
      <c r="D19" s="3">
        <v>24864204</v>
      </c>
      <c r="E19" s="5">
        <v>3.8220000000000001</v>
      </c>
      <c r="G19">
        <v>285</v>
      </c>
      <c r="H19">
        <v>6.31</v>
      </c>
      <c r="J19">
        <v>287</v>
      </c>
      <c r="K19">
        <v>4.79</v>
      </c>
      <c r="M19">
        <v>24785</v>
      </c>
      <c r="N19">
        <v>562.24</v>
      </c>
      <c r="P19">
        <v>21409</v>
      </c>
      <c r="Q19">
        <v>388.45</v>
      </c>
      <c r="S19">
        <v>14458</v>
      </c>
      <c r="T19">
        <v>349.07</v>
      </c>
    </row>
    <row r="20" spans="1:20" x14ac:dyDescent="0.25">
      <c r="B20" s="2">
        <v>135</v>
      </c>
      <c r="C20" s="2"/>
      <c r="D20" s="3">
        <v>14392098</v>
      </c>
      <c r="E20" s="5">
        <v>2.2149999999999999</v>
      </c>
      <c r="G20">
        <v>1761</v>
      </c>
      <c r="H20">
        <v>35.020000000000003</v>
      </c>
      <c r="J20">
        <v>405</v>
      </c>
      <c r="K20">
        <v>5.74</v>
      </c>
      <c r="M20">
        <v>204</v>
      </c>
      <c r="N20">
        <v>3.18</v>
      </c>
      <c r="P20">
        <v>247</v>
      </c>
      <c r="Q20">
        <v>2.74</v>
      </c>
      <c r="S20">
        <v>2486</v>
      </c>
      <c r="T20">
        <v>35.29</v>
      </c>
    </row>
    <row r="21" spans="1:20" x14ac:dyDescent="0.25">
      <c r="B21" s="2">
        <v>140</v>
      </c>
      <c r="C21" s="2"/>
      <c r="D21" s="3">
        <v>5265947</v>
      </c>
      <c r="E21">
        <v>0.79600000000000004</v>
      </c>
      <c r="G21">
        <v>31</v>
      </c>
      <c r="H21">
        <v>0.84</v>
      </c>
      <c r="J21">
        <v>528</v>
      </c>
      <c r="K21">
        <v>10.7</v>
      </c>
      <c r="M21">
        <v>148</v>
      </c>
      <c r="N21">
        <v>2.14</v>
      </c>
      <c r="P21">
        <v>131</v>
      </c>
      <c r="Q21">
        <v>3.39</v>
      </c>
      <c r="S21">
        <v>37</v>
      </c>
      <c r="T21" s="5">
        <v>0.56000000000000005</v>
      </c>
    </row>
    <row r="22" spans="1:20" x14ac:dyDescent="0.25">
      <c r="B22" s="2">
        <v>145</v>
      </c>
      <c r="C22" s="2"/>
      <c r="D22" s="3">
        <v>5663614</v>
      </c>
      <c r="E22" s="5">
        <v>0.86099999999999999</v>
      </c>
      <c r="G22">
        <v>49369</v>
      </c>
      <c r="H22">
        <v>2126.73</v>
      </c>
      <c r="J22">
        <v>560</v>
      </c>
      <c r="K22">
        <v>13.33</v>
      </c>
      <c r="M22">
        <v>66405</v>
      </c>
      <c r="N22">
        <v>3181.96</v>
      </c>
      <c r="P22">
        <v>103954</v>
      </c>
      <c r="Q22">
        <v>3062.32</v>
      </c>
      <c r="S22">
        <v>58471</v>
      </c>
      <c r="T22">
        <v>2847.14</v>
      </c>
    </row>
    <row r="23" spans="1:20" x14ac:dyDescent="0.25">
      <c r="B23" s="2">
        <v>150</v>
      </c>
      <c r="C23" s="2"/>
      <c r="D23" s="3">
        <v>108797517</v>
      </c>
      <c r="E23" s="5">
        <v>16.163</v>
      </c>
      <c r="G23">
        <v>8317</v>
      </c>
      <c r="H23">
        <v>219.66</v>
      </c>
      <c r="J23">
        <v>3428</v>
      </c>
      <c r="K23">
        <v>56.97</v>
      </c>
      <c r="M23">
        <v>19619</v>
      </c>
      <c r="N23">
        <v>392.29</v>
      </c>
      <c r="P23">
        <v>42449</v>
      </c>
      <c r="Q23">
        <v>882.75</v>
      </c>
      <c r="S23">
        <v>54415</v>
      </c>
      <c r="T23">
        <v>1098.56</v>
      </c>
    </row>
    <row r="24" spans="1:20" x14ac:dyDescent="0.25">
      <c r="B24" s="2">
        <v>155</v>
      </c>
      <c r="C24" s="2"/>
      <c r="D24" s="3">
        <v>42559790</v>
      </c>
      <c r="E24">
        <v>6.4649999999999999</v>
      </c>
      <c r="G24">
        <v>184</v>
      </c>
      <c r="H24">
        <v>4</v>
      </c>
      <c r="J24">
        <v>745</v>
      </c>
      <c r="K24">
        <v>10.039999999999999</v>
      </c>
      <c r="M24">
        <v>218</v>
      </c>
      <c r="N24" s="5">
        <v>3.71</v>
      </c>
      <c r="P24">
        <v>438</v>
      </c>
      <c r="Q24">
        <v>4.0599999999999996</v>
      </c>
      <c r="S24">
        <v>2180</v>
      </c>
      <c r="T24">
        <v>36.19</v>
      </c>
    </row>
    <row r="25" spans="1:20" x14ac:dyDescent="0.25">
      <c r="B25" s="2">
        <v>160</v>
      </c>
      <c r="C25" s="2"/>
      <c r="D25" s="3">
        <v>190356696</v>
      </c>
      <c r="E25" s="5">
        <v>29.032</v>
      </c>
      <c r="G25">
        <v>2981</v>
      </c>
      <c r="H25">
        <v>58.95</v>
      </c>
      <c r="J25">
        <v>2175</v>
      </c>
      <c r="K25">
        <v>40.04</v>
      </c>
      <c r="M25">
        <v>15625</v>
      </c>
      <c r="N25">
        <v>226.18</v>
      </c>
      <c r="P25">
        <v>19247</v>
      </c>
      <c r="Q25">
        <v>151.16</v>
      </c>
      <c r="S25">
        <v>19775</v>
      </c>
      <c r="T25">
        <v>247.09</v>
      </c>
    </row>
    <row r="26" spans="1:20" x14ac:dyDescent="0.25">
      <c r="B26" s="2">
        <v>165</v>
      </c>
      <c r="C26" s="2"/>
      <c r="D26" s="3">
        <v>1599991</v>
      </c>
      <c r="E26" s="5">
        <v>0.26500000000000001</v>
      </c>
      <c r="G26">
        <v>77</v>
      </c>
      <c r="H26">
        <v>3.69</v>
      </c>
      <c r="J26">
        <v>49</v>
      </c>
      <c r="K26">
        <v>1.54</v>
      </c>
      <c r="M26">
        <v>236</v>
      </c>
      <c r="N26">
        <v>3.26</v>
      </c>
      <c r="P26">
        <v>72</v>
      </c>
      <c r="Q26">
        <v>0.69</v>
      </c>
      <c r="S26">
        <v>1096</v>
      </c>
      <c r="T26">
        <v>13.24</v>
      </c>
    </row>
    <row r="27" spans="1:20" x14ac:dyDescent="0.25">
      <c r="B27" s="2">
        <v>170</v>
      </c>
      <c r="C27" s="2"/>
      <c r="D27" s="3">
        <v>258884894</v>
      </c>
      <c r="E27" s="5">
        <v>38.142000000000003</v>
      </c>
      <c r="G27">
        <v>95596</v>
      </c>
      <c r="H27">
        <v>4126.0200000000004</v>
      </c>
      <c r="J27">
        <v>12314</v>
      </c>
      <c r="K27">
        <v>459.82</v>
      </c>
      <c r="M27">
        <v>106004</v>
      </c>
      <c r="N27">
        <v>3302.35</v>
      </c>
      <c r="P27">
        <v>29977</v>
      </c>
      <c r="Q27">
        <v>838.73</v>
      </c>
      <c r="S27">
        <v>137409</v>
      </c>
      <c r="T27">
        <v>5193.26</v>
      </c>
    </row>
    <row r="29" spans="1:20" x14ac:dyDescent="0.25">
      <c r="A29" s="2" t="s">
        <v>10</v>
      </c>
      <c r="D29" s="3">
        <f>AVERAGE(D3:D27)</f>
        <v>108420241.31999999</v>
      </c>
      <c r="E29" s="6">
        <f>AVERAGE(E3:E27)</f>
        <v>16.028559999999995</v>
      </c>
      <c r="G29">
        <f>AVERAGE(G3:G27)</f>
        <v>12863.04</v>
      </c>
      <c r="H29">
        <f>AVERAGE(H3:H27)</f>
        <v>422.71960000000001</v>
      </c>
      <c r="J29">
        <f>AVERAGE(J3:J27)</f>
        <v>2812.72</v>
      </c>
      <c r="K29">
        <f>AVERAGE(K3:K27)</f>
        <v>77.430399999999992</v>
      </c>
      <c r="M29">
        <f>AVERAGE(M3:M27)</f>
        <v>28013.56</v>
      </c>
      <c r="N29">
        <f>AVERAGE(N3:N27)</f>
        <v>777.13080000000002</v>
      </c>
      <c r="P29">
        <f>AVERAGE(P3:P27)</f>
        <v>22658.12</v>
      </c>
      <c r="Q29">
        <f>AVERAGE(Q3:Q27)</f>
        <v>657.32799999999997</v>
      </c>
      <c r="S29">
        <f>AVERAGE(S3:S27)</f>
        <v>22485.919999999998</v>
      </c>
      <c r="T29">
        <f>AVERAGE(T3:T27)</f>
        <v>665.92560000000003</v>
      </c>
    </row>
    <row r="30" spans="1:20" x14ac:dyDescent="0.25">
      <c r="A30" s="2" t="s">
        <v>11</v>
      </c>
      <c r="D30" s="3">
        <f>MEDIAN(D3:D27)</f>
        <v>24864204</v>
      </c>
      <c r="E30" s="6">
        <f>MEDIAN(E3:E27)</f>
        <v>3.931</v>
      </c>
      <c r="G30">
        <f>MEDIAN(G3:G27)</f>
        <v>2981</v>
      </c>
      <c r="H30">
        <f>MEDIAN(H3:H27)</f>
        <v>58.95</v>
      </c>
      <c r="J30">
        <f>MEDIAN(J3:J27)</f>
        <v>745</v>
      </c>
      <c r="K30">
        <f>MEDIAN(K3:K27)</f>
        <v>15.62</v>
      </c>
      <c r="M30">
        <f>MEDIAN(M3:M27)</f>
        <v>9714</v>
      </c>
      <c r="N30">
        <f>MEDIAN(N3:N27)</f>
        <v>226.18</v>
      </c>
      <c r="P30">
        <f>MEDIAN(P3:P27)</f>
        <v>5628</v>
      </c>
      <c r="Q30">
        <f>MEDIAN(Q3:Q27)</f>
        <v>102.9</v>
      </c>
      <c r="S30">
        <f>MEDIAN(S3:S27)</f>
        <v>2486</v>
      </c>
      <c r="T30">
        <f>MEDIAN(T3:T27)</f>
        <v>59.07</v>
      </c>
    </row>
    <row r="31" spans="1:20" x14ac:dyDescent="0.25">
      <c r="A31" s="2" t="s">
        <v>12</v>
      </c>
      <c r="D31">
        <f>STDEV(D3:D27)</f>
        <v>185265334.46787307</v>
      </c>
      <c r="E31">
        <f>STDEV(E3:E27)</f>
        <v>27.380475084263967</v>
      </c>
      <c r="G31">
        <f>STDEV(G3:G27)</f>
        <v>23544.241782723293</v>
      </c>
      <c r="H31">
        <f>STDEV(H3:H27)</f>
        <v>944.44817056698946</v>
      </c>
      <c r="J31">
        <f>STDEV(J3:J27)</f>
        <v>4092.4836236691281</v>
      </c>
      <c r="K31">
        <f>STDEV(K3:K27)</f>
        <v>144.00437462915264</v>
      </c>
      <c r="M31">
        <f>STDEV(M3:M27)</f>
        <v>39522.243714858436</v>
      </c>
      <c r="N31">
        <f>STDEV(N3:N27)</f>
        <v>1221.063595855815</v>
      </c>
      <c r="P31">
        <f>STDEV(P3:P27)</f>
        <v>35564.298345063224</v>
      </c>
      <c r="Q31">
        <f>STDEV(Q3:Q27)</f>
        <v>1169.9056081083352</v>
      </c>
      <c r="S31">
        <f>STDEV(S3:S27)</f>
        <v>38796.021442196019</v>
      </c>
      <c r="T31">
        <f>STDEV(T3:T27)</f>
        <v>1283.1740880432658</v>
      </c>
    </row>
    <row r="49" spans="2:3" x14ac:dyDescent="0.25">
      <c r="B49" s="2" t="s">
        <v>13</v>
      </c>
    </row>
    <row r="50" spans="2:3" x14ac:dyDescent="0.25">
      <c r="B50" s="3">
        <v>20404746</v>
      </c>
      <c r="C50">
        <v>2.9329999999999998</v>
      </c>
    </row>
    <row r="51" spans="2:3" x14ac:dyDescent="0.25">
      <c r="B51" s="3">
        <v>3668201</v>
      </c>
      <c r="C51">
        <v>0.53</v>
      </c>
    </row>
    <row r="52" spans="2:3" x14ac:dyDescent="0.25">
      <c r="B52" s="3">
        <v>2074251</v>
      </c>
      <c r="C52">
        <v>0.29599999999999999</v>
      </c>
    </row>
    <row r="53" spans="2:3" x14ac:dyDescent="0.25">
      <c r="B53" s="3">
        <v>175011428</v>
      </c>
      <c r="C53">
        <v>25.100999999999999</v>
      </c>
    </row>
    <row r="54" spans="2:3" x14ac:dyDescent="0.25">
      <c r="B54" s="3">
        <v>579481047</v>
      </c>
      <c r="C54">
        <v>82.212999999999994</v>
      </c>
    </row>
    <row r="55" spans="2:3" x14ac:dyDescent="0.25">
      <c r="B55" s="3">
        <v>1255327398</v>
      </c>
      <c r="C55">
        <v>176.53100000000001</v>
      </c>
    </row>
    <row r="56" spans="2:3" x14ac:dyDescent="0.25">
      <c r="B56" s="3">
        <v>31145478</v>
      </c>
      <c r="C56">
        <v>4.3840000000000003</v>
      </c>
    </row>
    <row r="57" spans="2:3" x14ac:dyDescent="0.25">
      <c r="B57" s="3">
        <v>204196747</v>
      </c>
      <c r="C57">
        <v>28.454999999999998</v>
      </c>
    </row>
    <row r="58" spans="2:3" x14ac:dyDescent="0.25">
      <c r="B58" s="3">
        <v>19100423</v>
      </c>
      <c r="C58">
        <v>2.964</v>
      </c>
    </row>
    <row r="59" spans="2:3" x14ac:dyDescent="0.25">
      <c r="B59" s="3">
        <v>115520642</v>
      </c>
      <c r="C59">
        <v>16.131</v>
      </c>
    </row>
    <row r="60" spans="2:3" x14ac:dyDescent="0.25">
      <c r="B60" s="3">
        <v>200555594</v>
      </c>
      <c r="C60">
        <v>28.861999999999998</v>
      </c>
    </row>
    <row r="61" spans="2:3" x14ac:dyDescent="0.25">
      <c r="B61" s="3">
        <v>3294617</v>
      </c>
      <c r="C61">
        <v>0.46400000000000002</v>
      </c>
    </row>
    <row r="62" spans="2:3" x14ac:dyDescent="0.25">
      <c r="B62" s="3">
        <v>17147847</v>
      </c>
      <c r="C62">
        <v>2.512</v>
      </c>
    </row>
    <row r="63" spans="2:3" x14ac:dyDescent="0.25">
      <c r="B63" s="3">
        <v>32444870</v>
      </c>
      <c r="C63">
        <v>4.6959999999999997</v>
      </c>
    </row>
    <row r="64" spans="2:3" x14ac:dyDescent="0.25">
      <c r="B64" s="3">
        <v>14741256</v>
      </c>
      <c r="C64">
        <v>2.0750000000000002</v>
      </c>
    </row>
    <row r="65" spans="2:3" x14ac:dyDescent="0.25">
      <c r="B65" s="3">
        <v>20427430</v>
      </c>
      <c r="C65">
        <v>2.839</v>
      </c>
    </row>
    <row r="66" spans="2:3" x14ac:dyDescent="0.25">
      <c r="B66" s="3">
        <v>22459672</v>
      </c>
      <c r="C66">
        <v>3.3069999999999999</v>
      </c>
    </row>
    <row r="67" spans="2:3" x14ac:dyDescent="0.25">
      <c r="B67" s="3">
        <v>15543321</v>
      </c>
      <c r="C67">
        <v>2.262</v>
      </c>
    </row>
    <row r="68" spans="2:3" x14ac:dyDescent="0.25">
      <c r="B68" s="3">
        <v>10284490</v>
      </c>
      <c r="C68">
        <v>1.4350000000000001</v>
      </c>
    </row>
    <row r="69" spans="2:3" x14ac:dyDescent="0.25">
      <c r="B69" s="3">
        <v>4596179</v>
      </c>
      <c r="C69">
        <v>0.67100000000000004</v>
      </c>
    </row>
    <row r="70" spans="2:3" x14ac:dyDescent="0.25">
      <c r="B70" s="3">
        <v>73032943</v>
      </c>
      <c r="C70">
        <v>10.358000000000001</v>
      </c>
    </row>
    <row r="71" spans="2:3" x14ac:dyDescent="0.25">
      <c r="B71" s="3">
        <v>54937857</v>
      </c>
      <c r="C71">
        <v>7.9249999999999998</v>
      </c>
    </row>
    <row r="72" spans="2:3" x14ac:dyDescent="0.25">
      <c r="B72" s="3">
        <v>276176924</v>
      </c>
      <c r="C72">
        <v>39.857999999999997</v>
      </c>
    </row>
    <row r="73" spans="2:3" x14ac:dyDescent="0.25">
      <c r="B73" s="3">
        <v>1254239</v>
      </c>
      <c r="C73">
        <v>0.20300000000000001</v>
      </c>
    </row>
    <row r="74" spans="2:3" x14ac:dyDescent="0.25">
      <c r="B74" s="3">
        <v>260549036</v>
      </c>
      <c r="C74">
        <v>36.972000000000001</v>
      </c>
    </row>
    <row r="76" spans="2:3" x14ac:dyDescent="0.25">
      <c r="B76" s="4">
        <f>AVERAGE(B50:B74)</f>
        <v>136535065.44</v>
      </c>
      <c r="C76" s="4">
        <f>AVERAGE(C50:C74)</f>
        <v>19.359080000000002</v>
      </c>
    </row>
    <row r="77" spans="2:3" x14ac:dyDescent="0.25">
      <c r="B77" s="4">
        <f>MEDIAN(B50:B74)</f>
        <v>22459672</v>
      </c>
      <c r="C77" s="4">
        <f>MEDIAN(C50:C74)</f>
        <v>3.3069999999999999</v>
      </c>
    </row>
    <row r="78" spans="2:3" x14ac:dyDescent="0.25">
      <c r="B78">
        <f>STDEV(B50:B74)</f>
        <v>268377807.62230718</v>
      </c>
      <c r="C78">
        <f>STDEV(C50:C74)</f>
        <v>37.808728469671301</v>
      </c>
    </row>
  </sheetData>
  <mergeCells count="1">
    <mergeCell ref="D1:E1"/>
  </mergeCells>
  <pageMargins left="0.7" right="0.7" top="0.75" bottom="0.75" header="0.51180555555555496" footer="0.51180555555555496"/>
  <pageSetup paperSize="9" firstPageNumber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cp:revision>0</cp:revision>
  <dcterms:created xsi:type="dcterms:W3CDTF">2015-05-13T20:44:59Z</dcterms:created>
  <dcterms:modified xsi:type="dcterms:W3CDTF">2015-05-19T12:06:58Z</dcterms:modified>
  <dc:language>en-US</dc:language>
</cp:coreProperties>
</file>