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9bii. Tourism visitor types" sheetId="1" r:id="rId1"/>
  </sheets>
  <definedNames>
    <definedName name="Yar">#REF!</definedName>
  </definedNames>
  <calcPr calcId="125725"/>
</workbook>
</file>

<file path=xl/calcChain.xml><?xml version="1.0" encoding="utf-8"?>
<calcChain xmlns="http://schemas.openxmlformats.org/spreadsheetml/2006/main">
  <c r="AQ159" i="1"/>
  <c r="AP159"/>
  <c r="AQ146"/>
  <c r="AP146"/>
  <c r="AQ107"/>
  <c r="AP107"/>
  <c r="AQ81"/>
  <c r="AP81"/>
  <c r="AQ77"/>
  <c r="AP77"/>
</calcChain>
</file>

<file path=xl/sharedStrings.xml><?xml version="1.0" encoding="utf-8"?>
<sst xmlns="http://schemas.openxmlformats.org/spreadsheetml/2006/main" count="173" uniqueCount="51">
  <si>
    <t>Tourism visitors by reason for visiting</t>
  </si>
  <si>
    <t>Year</t>
  </si>
  <si>
    <t>Month</t>
  </si>
  <si>
    <t>Antigua and Barbuda</t>
  </si>
  <si>
    <t>Bahamas</t>
  </si>
  <si>
    <t>Belize</t>
  </si>
  <si>
    <t>Cuba</t>
  </si>
  <si>
    <t>Dominica</t>
  </si>
  <si>
    <t>Dominican Republic</t>
  </si>
  <si>
    <t>Grenada</t>
  </si>
  <si>
    <t>Guyana</t>
  </si>
  <si>
    <t>Haiti</t>
  </si>
  <si>
    <t>Suriname</t>
  </si>
  <si>
    <t>Vacation</t>
  </si>
  <si>
    <t>Business</t>
  </si>
  <si>
    <t>Visiting friends and family</t>
  </si>
  <si>
    <t>Medical</t>
  </si>
  <si>
    <t>Conference</t>
  </si>
  <si>
    <t>Other</t>
  </si>
  <si>
    <t>Honeymoon</t>
  </si>
  <si>
    <t xml:space="preserve">Business </t>
  </si>
  <si>
    <t xml:space="preserve">Official </t>
  </si>
  <si>
    <t>Tourist</t>
  </si>
  <si>
    <t>Vacations, leisure and recreation</t>
  </si>
  <si>
    <t>Business and professional reasons</t>
  </si>
  <si>
    <t>Health</t>
  </si>
  <si>
    <t>Others</t>
  </si>
  <si>
    <t xml:space="preserve">Carnival/Festivals </t>
  </si>
  <si>
    <t xml:space="preserve">Convention </t>
  </si>
  <si>
    <t xml:space="preserve">Culture </t>
  </si>
  <si>
    <t xml:space="preserve">Dive </t>
  </si>
  <si>
    <t xml:space="preserve">Eco tourism </t>
  </si>
  <si>
    <t xml:space="preserve">Leisure, Recreation and Hoildays </t>
  </si>
  <si>
    <t xml:space="preserve">Sports </t>
  </si>
  <si>
    <t xml:space="preserve">Study </t>
  </si>
  <si>
    <t>Visiting friends &amp; Relatives</t>
  </si>
  <si>
    <t>USA</t>
  </si>
  <si>
    <t>Canada</t>
  </si>
  <si>
    <t>Europe</t>
  </si>
  <si>
    <t>Caribbean</t>
  </si>
  <si>
    <t>South &amp; Central America</t>
  </si>
  <si>
    <t>Other &amp; Not stated</t>
  </si>
  <si>
    <t>Affairs</t>
  </si>
  <si>
    <t>Not stated</t>
  </si>
  <si>
    <t>Holiday</t>
  </si>
  <si>
    <t>Belize Tourism Board</t>
  </si>
  <si>
    <t>Oficina Nacional de Estadísticas: ONE (2011) Series Estadísticas 1985 - 2010. 15 Turismo. 15.1 Series de base sobre el turismo. (National Statistics Office: NSO (2011). Statistical Series 1985-2010. 15 Tourism. 15.1 Tourism Base Series)</t>
  </si>
  <si>
    <t xml:space="preserve">Grenada Board of Tourism </t>
  </si>
  <si>
    <t>N/A</t>
  </si>
  <si>
    <t>Quantity</t>
  </si>
  <si>
    <t>Count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</si>
</sst>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#,##0;[Red]#,##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name val="Courier"/>
      <family val="3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0"/>
      <name val="Helv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/>
    <xf numFmtId="0" fontId="4" fillId="0" borderId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3" fillId="0" borderId="0"/>
    <xf numFmtId="0" fontId="8" fillId="0" borderId="0"/>
    <xf numFmtId="0" fontId="6" fillId="0" borderId="0"/>
    <xf numFmtId="0" fontId="6" fillId="0" borderId="0"/>
  </cellStyleXfs>
  <cellXfs count="27">
    <xf numFmtId="0" fontId="0" fillId="0" borderId="0" xfId="0"/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Fill="1" applyBorder="1" applyAlignment="1"/>
    <xf numFmtId="0" fontId="0" fillId="0" borderId="0" xfId="0" applyFont="1" applyFill="1" applyBorder="1" applyAlignment="1"/>
    <xf numFmtId="0" fontId="2" fillId="0" borderId="0" xfId="0" applyFont="1" applyFill="1" applyBorder="1"/>
    <xf numFmtId="0" fontId="2" fillId="0" borderId="0" xfId="1" applyFont="1" applyFill="1" applyBorder="1"/>
    <xf numFmtId="0" fontId="5" fillId="0" borderId="0" xfId="2" applyNumberFormat="1" applyFont="1" applyFill="1" applyBorder="1" applyAlignment="1" applyProtection="1">
      <alignment horizontal="center" wrapText="1"/>
    </xf>
    <xf numFmtId="0" fontId="0" fillId="0" borderId="0" xfId="0" applyNumberFormat="1" applyFill="1" applyBorder="1" applyAlignment="1"/>
    <xf numFmtId="3" fontId="2" fillId="0" borderId="0" xfId="1" applyNumberFormat="1" applyFont="1" applyFill="1" applyBorder="1"/>
    <xf numFmtId="0" fontId="0" fillId="0" borderId="0" xfId="0" applyFont="1" applyFill="1" applyBorder="1" applyAlignment="1">
      <alignment horizontal="left" vertical="top"/>
    </xf>
    <xf numFmtId="0" fontId="5" fillId="0" borderId="0" xfId="2" applyNumberFormat="1" applyFont="1" applyFill="1" applyBorder="1" applyAlignment="1" applyProtection="1">
      <alignment horizontal="right"/>
    </xf>
    <xf numFmtId="0" fontId="1" fillId="0" borderId="0" xfId="0" applyFont="1" applyFill="1" applyBorder="1" applyAlignment="1">
      <alignment horizontal="center"/>
    </xf>
    <xf numFmtId="3" fontId="0" fillId="0" borderId="0" xfId="0" applyNumberFormat="1" applyFont="1" applyFill="1" applyBorder="1"/>
    <xf numFmtId="164" fontId="2" fillId="0" borderId="0" xfId="3" applyNumberFormat="1" applyFont="1" applyFill="1" applyBorder="1"/>
    <xf numFmtId="0" fontId="2" fillId="0" borderId="0" xfId="4" applyFont="1" applyFill="1" applyBorder="1"/>
    <xf numFmtId="0" fontId="2" fillId="0" borderId="0" xfId="4" applyFont="1" applyFill="1" applyBorder="1" applyAlignment="1">
      <alignment horizontal="right"/>
    </xf>
    <xf numFmtId="0" fontId="5" fillId="0" borderId="0" xfId="2" applyNumberFormat="1" applyFont="1" applyFill="1" applyBorder="1" applyAlignment="1" applyProtection="1">
      <alignment horizontal="right"/>
      <protection locked="0"/>
    </xf>
    <xf numFmtId="3" fontId="1" fillId="0" borderId="0" xfId="0" applyNumberFormat="1" applyFont="1" applyFill="1" applyBorder="1"/>
    <xf numFmtId="0" fontId="7" fillId="0" borderId="0" xfId="0" applyFont="1" applyFill="1" applyBorder="1" applyAlignment="1">
      <alignment vertical="top" wrapText="1"/>
    </xf>
    <xf numFmtId="2" fontId="2" fillId="0" borderId="0" xfId="5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right"/>
    </xf>
    <xf numFmtId="0" fontId="0" fillId="0" borderId="0" xfId="0" applyNumberFormat="1" applyFont="1" applyFill="1" applyBorder="1"/>
    <xf numFmtId="2" fontId="2" fillId="0" borderId="0" xfId="6" applyNumberFormat="1" applyFont="1" applyFill="1" applyBorder="1" applyAlignment="1">
      <alignment horizontal="center"/>
    </xf>
    <xf numFmtId="0" fontId="2" fillId="0" borderId="0" xfId="6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17" fontId="0" fillId="0" borderId="0" xfId="0" applyNumberFormat="1" applyFont="1" applyFill="1" applyBorder="1"/>
  </cellXfs>
  <cellStyles count="13">
    <cellStyle name="Comma 2" xfId="3"/>
    <cellStyle name="Comma 3" xfId="7"/>
    <cellStyle name="Normal" xfId="0" builtinId="0"/>
    <cellStyle name="Normal 10" xfId="1"/>
    <cellStyle name="Normal 12" xfId="8"/>
    <cellStyle name="Normal 13" xfId="9"/>
    <cellStyle name="Normal 2" xfId="10"/>
    <cellStyle name="Normal 2 2 2" xfId="4"/>
    <cellStyle name="Normal 2 2 3" xfId="11"/>
    <cellStyle name="Normal 20" xfId="12"/>
    <cellStyle name="Normal_TURIS-89" xfId="2"/>
    <cellStyle name="Percent 2" xfId="5"/>
    <cellStyle name="Percent 3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AQ213"/>
  <sheetViews>
    <sheetView tabSelected="1" zoomScale="85" zoomScaleNormal="8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3" sqref="A3"/>
    </sheetView>
  </sheetViews>
  <sheetFormatPr defaultRowHeight="15"/>
  <cols>
    <col min="1" max="1" width="9.140625" style="2"/>
    <col min="2" max="2" width="14.42578125" style="2" customWidth="1"/>
    <col min="3" max="8" width="16" style="2" customWidth="1"/>
    <col min="9" max="9" width="15.28515625" style="2" bestFit="1" customWidth="1"/>
    <col min="10" max="14" width="9.140625" style="2"/>
    <col min="15" max="15" width="11.42578125" style="2" customWidth="1"/>
    <col min="16" max="24" width="9.140625" style="2"/>
    <col min="25" max="25" width="5.42578125" style="2" customWidth="1"/>
    <col min="26" max="26" width="11.140625" style="2" customWidth="1"/>
    <col min="27" max="28" width="9.140625" style="2"/>
    <col min="29" max="29" width="7.5703125" style="2" customWidth="1"/>
    <col min="30" max="16384" width="9.140625" style="2"/>
  </cols>
  <sheetData>
    <row r="1" spans="1:43">
      <c r="A1" s="1" t="s">
        <v>0</v>
      </c>
    </row>
    <row r="2" spans="1:43">
      <c r="A2" s="2" t="s">
        <v>1</v>
      </c>
      <c r="B2" s="2" t="s">
        <v>2</v>
      </c>
      <c r="C2" s="3" t="s">
        <v>3</v>
      </c>
      <c r="D2" s="3" t="s">
        <v>3</v>
      </c>
      <c r="E2" s="3" t="s">
        <v>3</v>
      </c>
      <c r="F2" s="3" t="s">
        <v>3</v>
      </c>
      <c r="G2" s="3" t="s">
        <v>3</v>
      </c>
      <c r="H2" s="3" t="s">
        <v>3</v>
      </c>
      <c r="I2" s="2" t="s">
        <v>4</v>
      </c>
      <c r="J2" s="2" t="s">
        <v>4</v>
      </c>
      <c r="K2" s="2" t="s">
        <v>4</v>
      </c>
      <c r="L2" s="4" t="s">
        <v>5</v>
      </c>
      <c r="M2" s="4" t="s">
        <v>5</v>
      </c>
      <c r="N2" s="4" t="s">
        <v>5</v>
      </c>
      <c r="O2" s="4" t="s">
        <v>6</v>
      </c>
      <c r="P2" s="4" t="s">
        <v>6</v>
      </c>
      <c r="Q2" s="4" t="s">
        <v>6</v>
      </c>
      <c r="R2" s="4" t="s">
        <v>6</v>
      </c>
      <c r="S2" s="2" t="s">
        <v>7</v>
      </c>
      <c r="T2" s="2" t="s">
        <v>8</v>
      </c>
      <c r="U2" s="4" t="s">
        <v>9</v>
      </c>
      <c r="V2" s="4" t="s">
        <v>9</v>
      </c>
      <c r="W2" s="4" t="s">
        <v>9</v>
      </c>
      <c r="X2" s="4" t="s">
        <v>9</v>
      </c>
      <c r="Y2" s="4" t="s">
        <v>9</v>
      </c>
      <c r="Z2" s="4" t="s">
        <v>9</v>
      </c>
      <c r="AA2" s="4" t="s">
        <v>9</v>
      </c>
      <c r="AB2" s="4" t="s">
        <v>9</v>
      </c>
      <c r="AC2" s="4" t="s">
        <v>9</v>
      </c>
      <c r="AD2" s="4" t="s">
        <v>9</v>
      </c>
      <c r="AE2" s="4" t="s">
        <v>9</v>
      </c>
      <c r="AF2" s="4" t="s">
        <v>10</v>
      </c>
      <c r="AG2" s="4" t="s">
        <v>10</v>
      </c>
      <c r="AH2" s="4" t="s">
        <v>10</v>
      </c>
      <c r="AI2" s="4" t="s">
        <v>10</v>
      </c>
      <c r="AJ2" s="4" t="s">
        <v>10</v>
      </c>
      <c r="AK2" s="4" t="s">
        <v>10</v>
      </c>
      <c r="AL2" s="2" t="s">
        <v>11</v>
      </c>
      <c r="AM2" s="2" t="s">
        <v>11</v>
      </c>
      <c r="AN2" s="2" t="s">
        <v>11</v>
      </c>
      <c r="AO2" s="2" t="s">
        <v>11</v>
      </c>
      <c r="AP2" s="4" t="s">
        <v>12</v>
      </c>
      <c r="AQ2" s="4" t="s">
        <v>12</v>
      </c>
    </row>
    <row r="3" spans="1:43" ht="75"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5" t="s">
        <v>13</v>
      </c>
      <c r="J3" s="5" t="s">
        <v>14</v>
      </c>
      <c r="K3" s="5" t="s">
        <v>19</v>
      </c>
      <c r="L3" s="6" t="s">
        <v>20</v>
      </c>
      <c r="M3" s="6" t="s">
        <v>21</v>
      </c>
      <c r="N3" s="6" t="s">
        <v>22</v>
      </c>
      <c r="O3" s="7" t="s">
        <v>23</v>
      </c>
      <c r="P3" s="7" t="s">
        <v>24</v>
      </c>
      <c r="Q3" s="7" t="s">
        <v>25</v>
      </c>
      <c r="R3" s="7" t="s">
        <v>26</v>
      </c>
      <c r="U3" s="2" t="s">
        <v>14</v>
      </c>
      <c r="V3" s="2" t="s">
        <v>27</v>
      </c>
      <c r="W3" s="2" t="s">
        <v>28</v>
      </c>
      <c r="X3" s="2" t="s">
        <v>29</v>
      </c>
      <c r="Y3" s="2" t="s">
        <v>30</v>
      </c>
      <c r="Z3" s="2" t="s">
        <v>31</v>
      </c>
      <c r="AA3" s="2" t="s">
        <v>19</v>
      </c>
      <c r="AB3" s="2" t="s">
        <v>32</v>
      </c>
      <c r="AC3" s="2" t="s">
        <v>33</v>
      </c>
      <c r="AD3" s="2" t="s">
        <v>34</v>
      </c>
      <c r="AE3" s="2" t="s">
        <v>35</v>
      </c>
      <c r="AF3" s="2" t="s">
        <v>36</v>
      </c>
      <c r="AG3" s="2" t="s">
        <v>37</v>
      </c>
      <c r="AH3" s="2" t="s">
        <v>38</v>
      </c>
      <c r="AI3" s="2" t="s">
        <v>39</v>
      </c>
      <c r="AJ3" s="2" t="s">
        <v>40</v>
      </c>
      <c r="AK3" s="2" t="s">
        <v>41</v>
      </c>
      <c r="AL3" s="2" t="s">
        <v>13</v>
      </c>
      <c r="AM3" s="2" t="s">
        <v>42</v>
      </c>
      <c r="AN3" s="2" t="s">
        <v>18</v>
      </c>
      <c r="AO3" s="2" t="s">
        <v>43</v>
      </c>
      <c r="AP3" s="2" t="s">
        <v>44</v>
      </c>
      <c r="AQ3" s="2" t="s">
        <v>14</v>
      </c>
    </row>
    <row r="4" spans="1:43">
      <c r="C4" s="1" t="s">
        <v>49</v>
      </c>
      <c r="D4" s="1" t="s">
        <v>49</v>
      </c>
      <c r="E4" s="1" t="s">
        <v>49</v>
      </c>
      <c r="F4" s="1" t="s">
        <v>49</v>
      </c>
      <c r="G4" s="1" t="s">
        <v>49</v>
      </c>
      <c r="H4" s="1" t="s">
        <v>49</v>
      </c>
      <c r="I4" s="1" t="s">
        <v>49</v>
      </c>
      <c r="J4" s="1" t="s">
        <v>49</v>
      </c>
      <c r="K4" s="1" t="s">
        <v>49</v>
      </c>
      <c r="L4" s="1" t="s">
        <v>49</v>
      </c>
      <c r="M4" s="1" t="s">
        <v>49</v>
      </c>
      <c r="N4" s="1" t="s">
        <v>49</v>
      </c>
      <c r="O4" s="1" t="s">
        <v>49</v>
      </c>
      <c r="P4" s="1" t="s">
        <v>49</v>
      </c>
      <c r="Q4" s="1" t="s">
        <v>49</v>
      </c>
      <c r="R4" s="1" t="s">
        <v>49</v>
      </c>
      <c r="S4" s="1" t="s">
        <v>49</v>
      </c>
      <c r="T4" s="1" t="s">
        <v>49</v>
      </c>
      <c r="U4" s="1" t="s">
        <v>49</v>
      </c>
      <c r="V4" s="1" t="s">
        <v>49</v>
      </c>
      <c r="W4" s="1" t="s">
        <v>49</v>
      </c>
      <c r="X4" s="1" t="s">
        <v>49</v>
      </c>
      <c r="Y4" s="1" t="s">
        <v>49</v>
      </c>
      <c r="Z4" s="1" t="s">
        <v>49</v>
      </c>
      <c r="AA4" s="1" t="s">
        <v>49</v>
      </c>
      <c r="AB4" s="1" t="s">
        <v>49</v>
      </c>
      <c r="AC4" s="1" t="s">
        <v>49</v>
      </c>
      <c r="AD4" s="1" t="s">
        <v>49</v>
      </c>
      <c r="AE4" s="1" t="s">
        <v>49</v>
      </c>
      <c r="AF4" s="1" t="s">
        <v>49</v>
      </c>
      <c r="AG4" s="1" t="s">
        <v>49</v>
      </c>
      <c r="AH4" s="1" t="s">
        <v>49</v>
      </c>
      <c r="AI4" s="1" t="s">
        <v>49</v>
      </c>
      <c r="AJ4" s="1" t="s">
        <v>49</v>
      </c>
      <c r="AK4" s="1" t="s">
        <v>49</v>
      </c>
      <c r="AL4" s="1" t="s">
        <v>49</v>
      </c>
      <c r="AM4" s="1" t="s">
        <v>49</v>
      </c>
      <c r="AN4" s="1" t="s">
        <v>49</v>
      </c>
      <c r="AO4" s="1" t="s">
        <v>49</v>
      </c>
      <c r="AP4" s="1" t="s">
        <v>49</v>
      </c>
      <c r="AQ4" s="1" t="s">
        <v>49</v>
      </c>
    </row>
    <row r="5" spans="1:43">
      <c r="C5" s="1" t="s">
        <v>50</v>
      </c>
      <c r="D5" s="1" t="s">
        <v>50</v>
      </c>
      <c r="E5" s="1" t="s">
        <v>50</v>
      </c>
      <c r="F5" s="1" t="s">
        <v>50</v>
      </c>
      <c r="G5" s="1" t="s">
        <v>50</v>
      </c>
      <c r="H5" s="1" t="s">
        <v>50</v>
      </c>
      <c r="I5" s="1" t="s">
        <v>50</v>
      </c>
      <c r="J5" s="1" t="s">
        <v>50</v>
      </c>
      <c r="K5" s="1" t="s">
        <v>50</v>
      </c>
      <c r="L5" s="1" t="s">
        <v>50</v>
      </c>
      <c r="M5" s="1" t="s">
        <v>50</v>
      </c>
      <c r="N5" s="1" t="s">
        <v>50</v>
      </c>
      <c r="O5" s="1" t="s">
        <v>50</v>
      </c>
      <c r="P5" s="1" t="s">
        <v>50</v>
      </c>
      <c r="Q5" s="1" t="s">
        <v>50</v>
      </c>
      <c r="R5" s="1" t="s">
        <v>50</v>
      </c>
      <c r="S5" s="1" t="s">
        <v>50</v>
      </c>
      <c r="T5" s="1" t="s">
        <v>50</v>
      </c>
      <c r="U5" s="1" t="s">
        <v>50</v>
      </c>
      <c r="V5" s="1" t="s">
        <v>50</v>
      </c>
      <c r="W5" s="1" t="s">
        <v>50</v>
      </c>
      <c r="X5" s="1" t="s">
        <v>50</v>
      </c>
      <c r="Y5" s="1" t="s">
        <v>50</v>
      </c>
      <c r="Z5" s="1" t="s">
        <v>50</v>
      </c>
      <c r="AA5" s="1" t="s">
        <v>50</v>
      </c>
      <c r="AB5" s="1" t="s">
        <v>50</v>
      </c>
      <c r="AC5" s="1" t="s">
        <v>50</v>
      </c>
      <c r="AD5" s="1" t="s">
        <v>50</v>
      </c>
      <c r="AE5" s="1" t="s">
        <v>50</v>
      </c>
      <c r="AF5" s="1" t="s">
        <v>50</v>
      </c>
      <c r="AG5" s="1" t="s">
        <v>50</v>
      </c>
      <c r="AH5" s="1" t="s">
        <v>50</v>
      </c>
      <c r="AI5" s="1" t="s">
        <v>50</v>
      </c>
      <c r="AJ5" s="1" t="s">
        <v>50</v>
      </c>
      <c r="AK5" s="1" t="s">
        <v>50</v>
      </c>
      <c r="AL5" s="1" t="s">
        <v>50</v>
      </c>
      <c r="AM5" s="1" t="s">
        <v>50</v>
      </c>
      <c r="AN5" s="1" t="s">
        <v>50</v>
      </c>
      <c r="AO5" s="1" t="s">
        <v>50</v>
      </c>
      <c r="AP5" s="1" t="s">
        <v>50</v>
      </c>
      <c r="AQ5" s="1" t="s">
        <v>50</v>
      </c>
    </row>
    <row r="6" spans="1:43">
      <c r="I6" s="5"/>
      <c r="J6" s="5"/>
      <c r="K6" s="5"/>
      <c r="L6" s="2" t="s">
        <v>45</v>
      </c>
      <c r="M6" s="2" t="s">
        <v>45</v>
      </c>
      <c r="N6" s="2" t="s">
        <v>45</v>
      </c>
      <c r="O6" s="8" t="s">
        <v>46</v>
      </c>
      <c r="P6" s="8" t="s">
        <v>46</v>
      </c>
      <c r="Q6" s="8" t="s">
        <v>46</v>
      </c>
      <c r="U6" s="2" t="s">
        <v>47</v>
      </c>
    </row>
    <row r="7" spans="1:43">
      <c r="I7" s="5"/>
      <c r="J7" s="5"/>
      <c r="K7" s="5"/>
      <c r="L7" s="6"/>
      <c r="M7" s="6"/>
      <c r="N7" s="6"/>
      <c r="O7" s="7"/>
      <c r="P7" s="7"/>
      <c r="Q7" s="7"/>
    </row>
    <row r="8" spans="1:43">
      <c r="A8" s="2">
        <v>1981</v>
      </c>
      <c r="AP8" s="10">
        <v>64712</v>
      </c>
      <c r="AQ8" s="10">
        <v>62000</v>
      </c>
    </row>
    <row r="9" spans="1:43">
      <c r="A9" s="2">
        <v>1982</v>
      </c>
      <c r="AP9" s="10">
        <v>57235</v>
      </c>
      <c r="AQ9" s="10">
        <v>50000</v>
      </c>
    </row>
    <row r="10" spans="1:43">
      <c r="A10" s="2">
        <v>1983</v>
      </c>
      <c r="AP10" s="10">
        <v>49903</v>
      </c>
      <c r="AQ10" s="10">
        <v>52000</v>
      </c>
    </row>
    <row r="11" spans="1:43">
      <c r="A11" s="2">
        <v>1984</v>
      </c>
      <c r="AP11" s="10">
        <v>45353</v>
      </c>
      <c r="AQ11" s="10">
        <v>50000</v>
      </c>
    </row>
    <row r="12" spans="1:43">
      <c r="A12" s="2">
        <v>1985</v>
      </c>
      <c r="O12" s="11">
        <v>158000</v>
      </c>
      <c r="P12" s="11">
        <v>4000</v>
      </c>
      <c r="Q12" s="11"/>
      <c r="R12" s="11"/>
      <c r="AP12" s="10">
        <v>30932</v>
      </c>
      <c r="AQ12" s="10">
        <v>33000</v>
      </c>
    </row>
    <row r="13" spans="1:43">
      <c r="A13" s="2">
        <v>1986</v>
      </c>
      <c r="O13" s="11">
        <v>177000</v>
      </c>
      <c r="P13" s="11">
        <v>3000</v>
      </c>
      <c r="Q13" s="11"/>
      <c r="R13" s="11"/>
      <c r="AP13" s="10">
        <v>35030</v>
      </c>
      <c r="AQ13" s="10">
        <v>24000</v>
      </c>
    </row>
    <row r="14" spans="1:43">
      <c r="A14" s="2">
        <v>1987</v>
      </c>
      <c r="O14" s="11">
        <v>190000</v>
      </c>
      <c r="P14" s="11">
        <v>3000</v>
      </c>
      <c r="Q14" s="11"/>
      <c r="R14" s="11"/>
      <c r="AP14" s="10">
        <v>23640</v>
      </c>
      <c r="AQ14" s="10">
        <v>19000</v>
      </c>
    </row>
    <row r="15" spans="1:43">
      <c r="A15" s="2">
        <v>1988</v>
      </c>
      <c r="L15" s="9">
        <v>6924</v>
      </c>
      <c r="M15" s="9">
        <v>497</v>
      </c>
      <c r="N15" s="9">
        <v>134318</v>
      </c>
      <c r="O15" s="11">
        <v>219000</v>
      </c>
      <c r="P15" s="11">
        <v>3000</v>
      </c>
      <c r="Q15" s="11"/>
      <c r="R15" s="11"/>
    </row>
    <row r="16" spans="1:43">
      <c r="A16" s="2">
        <v>1989</v>
      </c>
      <c r="O16" s="11">
        <v>252000</v>
      </c>
      <c r="P16" s="11">
        <v>4000</v>
      </c>
      <c r="Q16" s="11"/>
      <c r="R16" s="11"/>
      <c r="AC16" s="12"/>
      <c r="AD16" s="12"/>
      <c r="AE16" s="12"/>
      <c r="AF16" s="12"/>
      <c r="AG16" s="12"/>
      <c r="AH16" s="12"/>
      <c r="AI16" s="12"/>
      <c r="AJ16" s="12"/>
    </row>
    <row r="17" spans="1:36">
      <c r="A17" s="2">
        <v>1990</v>
      </c>
      <c r="O17" s="11">
        <v>266000</v>
      </c>
      <c r="P17" s="11">
        <v>4000</v>
      </c>
      <c r="Q17" s="11"/>
      <c r="R17" s="11"/>
      <c r="AD17" s="13"/>
      <c r="AE17" s="13"/>
      <c r="AF17" s="13"/>
      <c r="AG17" s="13"/>
      <c r="AH17" s="13"/>
      <c r="AI17" s="13"/>
      <c r="AJ17" s="13"/>
    </row>
    <row r="18" spans="1:36">
      <c r="A18" s="2">
        <v>1991</v>
      </c>
      <c r="L18" s="9">
        <v>9003</v>
      </c>
      <c r="M18" s="9">
        <v>111</v>
      </c>
      <c r="N18" s="9">
        <v>77542</v>
      </c>
      <c r="O18" s="11">
        <v>337000</v>
      </c>
      <c r="P18" s="11">
        <v>5000</v>
      </c>
      <c r="Q18" s="11"/>
      <c r="R18" s="11"/>
      <c r="AD18" s="13"/>
      <c r="AE18" s="13"/>
      <c r="AF18" s="13"/>
      <c r="AG18" s="13"/>
      <c r="AH18" s="13"/>
      <c r="AI18" s="13"/>
      <c r="AJ18" s="13"/>
    </row>
    <row r="19" spans="1:36">
      <c r="A19" s="2">
        <v>1992</v>
      </c>
      <c r="O19" s="11">
        <v>399000</v>
      </c>
      <c r="P19" s="11">
        <v>5000</v>
      </c>
      <c r="Q19" s="11"/>
      <c r="R19" s="11"/>
      <c r="AD19" s="13"/>
      <c r="AE19" s="13"/>
      <c r="AF19" s="13"/>
      <c r="AG19" s="13"/>
      <c r="AH19" s="13"/>
      <c r="AI19" s="13"/>
      <c r="AJ19" s="13"/>
    </row>
    <row r="20" spans="1:36">
      <c r="A20" s="2">
        <v>1993</v>
      </c>
      <c r="O20" s="11">
        <v>498000</v>
      </c>
      <c r="P20" s="11">
        <v>6000</v>
      </c>
      <c r="Q20" s="11"/>
      <c r="R20" s="11"/>
      <c r="AD20" s="13"/>
      <c r="AE20" s="13"/>
      <c r="AF20" s="13"/>
      <c r="AG20" s="13"/>
      <c r="AH20" s="13"/>
      <c r="AI20" s="13"/>
      <c r="AJ20" s="13"/>
    </row>
    <row r="21" spans="1:36">
      <c r="A21" s="2">
        <v>1994</v>
      </c>
      <c r="O21" s="11">
        <v>566000</v>
      </c>
      <c r="P21" s="11">
        <v>7000</v>
      </c>
      <c r="Q21" s="11"/>
      <c r="R21" s="11"/>
      <c r="AD21" s="13"/>
      <c r="AE21" s="13"/>
      <c r="AF21" s="13"/>
      <c r="AG21" s="13"/>
      <c r="AH21" s="13"/>
      <c r="AI21" s="13"/>
      <c r="AJ21" s="13"/>
    </row>
    <row r="22" spans="1:36">
      <c r="A22" s="2">
        <v>1995</v>
      </c>
      <c r="L22" s="14">
        <v>8234</v>
      </c>
      <c r="M22" s="14">
        <v>1305</v>
      </c>
      <c r="N22" s="14">
        <v>121270</v>
      </c>
      <c r="O22" s="11">
        <v>683000</v>
      </c>
      <c r="P22" s="11">
        <v>9000</v>
      </c>
      <c r="Q22" s="11"/>
      <c r="R22" s="11"/>
      <c r="AD22" s="13"/>
      <c r="AE22" s="13"/>
      <c r="AF22" s="13"/>
      <c r="AG22" s="13"/>
      <c r="AH22" s="13"/>
      <c r="AI22" s="13"/>
      <c r="AJ22" s="13"/>
    </row>
    <row r="23" spans="1:36">
      <c r="B23" s="26">
        <v>34700</v>
      </c>
      <c r="C23" s="15">
        <v>16336</v>
      </c>
      <c r="D23" s="15">
        <v>349</v>
      </c>
      <c r="E23" s="15">
        <v>2478</v>
      </c>
      <c r="F23" s="15">
        <v>16</v>
      </c>
      <c r="H23" s="15">
        <v>1372</v>
      </c>
      <c r="L23" s="14"/>
      <c r="M23" s="14"/>
      <c r="N23" s="14"/>
      <c r="O23" s="11"/>
      <c r="P23" s="11"/>
      <c r="Q23" s="11"/>
      <c r="R23" s="11"/>
      <c r="AD23" s="13"/>
      <c r="AE23" s="13"/>
      <c r="AF23" s="13"/>
      <c r="AG23" s="13"/>
      <c r="AH23" s="13"/>
      <c r="AI23" s="13"/>
      <c r="AJ23" s="13"/>
    </row>
    <row r="24" spans="1:36">
      <c r="B24" s="26">
        <v>34731</v>
      </c>
      <c r="C24" s="15">
        <v>16971</v>
      </c>
      <c r="D24" s="15">
        <v>464</v>
      </c>
      <c r="E24" s="15">
        <v>1520</v>
      </c>
      <c r="F24" s="15">
        <v>14</v>
      </c>
      <c r="H24" s="15">
        <v>1312</v>
      </c>
      <c r="L24" s="14"/>
      <c r="M24" s="14"/>
      <c r="N24" s="14"/>
      <c r="O24" s="11"/>
      <c r="P24" s="11"/>
      <c r="Q24" s="11"/>
      <c r="R24" s="11"/>
      <c r="AD24" s="13"/>
      <c r="AE24" s="13"/>
      <c r="AF24" s="13"/>
      <c r="AG24" s="13"/>
      <c r="AH24" s="13"/>
      <c r="AI24" s="13"/>
      <c r="AJ24" s="13"/>
    </row>
    <row r="25" spans="1:36">
      <c r="B25" s="26">
        <v>34759</v>
      </c>
      <c r="C25" s="16">
        <v>17043</v>
      </c>
      <c r="D25" s="15">
        <v>516</v>
      </c>
      <c r="E25" s="15">
        <v>2103</v>
      </c>
      <c r="F25" s="15">
        <v>23</v>
      </c>
      <c r="H25" s="15">
        <v>1171</v>
      </c>
      <c r="L25" s="14"/>
      <c r="M25" s="14"/>
      <c r="N25" s="14"/>
      <c r="O25" s="11"/>
      <c r="P25" s="11"/>
      <c r="Q25" s="11"/>
      <c r="R25" s="11"/>
      <c r="AD25" s="13"/>
      <c r="AE25" s="13"/>
      <c r="AF25" s="13"/>
      <c r="AG25" s="13"/>
      <c r="AH25" s="13"/>
      <c r="AI25" s="13"/>
      <c r="AJ25" s="13"/>
    </row>
    <row r="26" spans="1:36">
      <c r="B26" s="26">
        <v>34790</v>
      </c>
      <c r="C26" s="15">
        <v>19036</v>
      </c>
      <c r="D26" s="15">
        <v>337</v>
      </c>
      <c r="E26" s="15">
        <v>2980</v>
      </c>
      <c r="F26" s="15">
        <v>22</v>
      </c>
      <c r="H26" s="15">
        <v>2364</v>
      </c>
      <c r="L26" s="14"/>
      <c r="M26" s="14"/>
      <c r="N26" s="14"/>
      <c r="O26" s="11"/>
      <c r="P26" s="11"/>
      <c r="Q26" s="11"/>
      <c r="R26" s="11"/>
      <c r="AD26" s="13"/>
      <c r="AE26" s="13"/>
      <c r="AF26" s="13"/>
      <c r="AG26" s="13"/>
      <c r="AH26" s="13"/>
      <c r="AI26" s="13"/>
      <c r="AJ26" s="13"/>
    </row>
    <row r="27" spans="1:36">
      <c r="B27" s="26">
        <v>34820</v>
      </c>
      <c r="C27" s="15">
        <v>14065</v>
      </c>
      <c r="D27" s="15">
        <v>269</v>
      </c>
      <c r="E27" s="15">
        <v>1857</v>
      </c>
      <c r="F27" s="15">
        <v>15</v>
      </c>
      <c r="H27" s="15">
        <v>918</v>
      </c>
      <c r="L27" s="14"/>
      <c r="M27" s="14"/>
      <c r="N27" s="14"/>
      <c r="O27" s="11"/>
      <c r="P27" s="11"/>
      <c r="Q27" s="11"/>
      <c r="R27" s="11"/>
      <c r="AD27" s="13"/>
      <c r="AE27" s="13"/>
      <c r="AF27" s="13"/>
      <c r="AG27" s="13"/>
      <c r="AH27" s="13"/>
      <c r="AI27" s="13"/>
      <c r="AJ27" s="13"/>
    </row>
    <row r="28" spans="1:36">
      <c r="B28" s="26">
        <v>34851</v>
      </c>
      <c r="C28" s="15">
        <v>12164</v>
      </c>
      <c r="D28" s="15">
        <v>350</v>
      </c>
      <c r="E28" s="15">
        <v>2164</v>
      </c>
      <c r="F28" s="15">
        <v>24</v>
      </c>
      <c r="H28" s="15">
        <v>954</v>
      </c>
      <c r="L28" s="14"/>
      <c r="M28" s="14"/>
      <c r="N28" s="14"/>
      <c r="O28" s="11"/>
      <c r="P28" s="11"/>
      <c r="Q28" s="11"/>
      <c r="R28" s="11"/>
      <c r="AD28" s="13"/>
      <c r="AE28" s="13"/>
      <c r="AF28" s="13"/>
      <c r="AG28" s="13"/>
      <c r="AH28" s="13"/>
      <c r="AI28" s="13"/>
      <c r="AJ28" s="13"/>
    </row>
    <row r="29" spans="1:36">
      <c r="B29" s="26">
        <v>34881</v>
      </c>
      <c r="C29" s="15">
        <v>14754</v>
      </c>
      <c r="D29" s="15">
        <v>261</v>
      </c>
      <c r="E29" s="15">
        <v>3974</v>
      </c>
      <c r="F29" s="15">
        <v>25</v>
      </c>
      <c r="H29" s="15">
        <v>1192</v>
      </c>
      <c r="L29" s="14"/>
      <c r="M29" s="14"/>
      <c r="N29" s="14"/>
      <c r="O29" s="11"/>
      <c r="P29" s="11"/>
      <c r="Q29" s="11"/>
      <c r="R29" s="11"/>
      <c r="AD29" s="13"/>
      <c r="AE29" s="13"/>
      <c r="AF29" s="13"/>
      <c r="AG29" s="13"/>
      <c r="AH29" s="13"/>
      <c r="AI29" s="13"/>
      <c r="AJ29" s="13"/>
    </row>
    <row r="30" spans="1:36">
      <c r="B30" s="26">
        <v>34912</v>
      </c>
      <c r="C30" s="16">
        <v>13630</v>
      </c>
      <c r="D30" s="16">
        <v>247</v>
      </c>
      <c r="E30" s="16">
        <v>5220</v>
      </c>
      <c r="F30" s="15">
        <v>17</v>
      </c>
      <c r="H30" s="15">
        <v>898</v>
      </c>
      <c r="L30" s="14"/>
      <c r="M30" s="14"/>
      <c r="N30" s="14"/>
      <c r="O30" s="11"/>
      <c r="P30" s="11"/>
      <c r="Q30" s="11"/>
      <c r="R30" s="11"/>
      <c r="AD30" s="13"/>
      <c r="AE30" s="13"/>
      <c r="AF30" s="13"/>
      <c r="AG30" s="13"/>
      <c r="AH30" s="13"/>
      <c r="AI30" s="13"/>
      <c r="AJ30" s="13"/>
    </row>
    <row r="31" spans="1:36">
      <c r="B31" s="26">
        <v>34943</v>
      </c>
      <c r="C31" s="15">
        <v>2466</v>
      </c>
      <c r="D31" s="15">
        <v>318</v>
      </c>
      <c r="E31" s="15">
        <v>1426</v>
      </c>
      <c r="F31" s="15">
        <v>3</v>
      </c>
      <c r="H31" s="15">
        <v>529</v>
      </c>
      <c r="L31" s="14"/>
      <c r="M31" s="14"/>
      <c r="N31" s="14"/>
      <c r="O31" s="11"/>
      <c r="P31" s="11"/>
      <c r="Q31" s="11"/>
      <c r="R31" s="11"/>
      <c r="AD31" s="13"/>
      <c r="AE31" s="13"/>
      <c r="AF31" s="13"/>
      <c r="AG31" s="13"/>
      <c r="AH31" s="13"/>
      <c r="AI31" s="13"/>
      <c r="AJ31" s="13"/>
    </row>
    <row r="32" spans="1:36">
      <c r="B32" s="26">
        <v>34973</v>
      </c>
      <c r="C32" s="15">
        <v>2764</v>
      </c>
      <c r="D32" s="15">
        <v>226</v>
      </c>
      <c r="E32" s="15">
        <v>1655</v>
      </c>
      <c r="F32" s="15">
        <v>6</v>
      </c>
      <c r="H32" s="15">
        <v>717</v>
      </c>
      <c r="L32" s="14"/>
      <c r="M32" s="14"/>
      <c r="N32" s="14"/>
      <c r="O32" s="11"/>
      <c r="P32" s="11"/>
      <c r="Q32" s="11"/>
      <c r="R32" s="11"/>
      <c r="AD32" s="13"/>
      <c r="AE32" s="13"/>
      <c r="AF32" s="13"/>
      <c r="AG32" s="13"/>
      <c r="AH32" s="13"/>
      <c r="AI32" s="13"/>
      <c r="AJ32" s="13"/>
    </row>
    <row r="33" spans="1:37">
      <c r="B33" s="26">
        <v>35004</v>
      </c>
      <c r="C33" s="15">
        <v>4526</v>
      </c>
      <c r="D33" s="15">
        <v>266</v>
      </c>
      <c r="E33" s="15">
        <v>1807</v>
      </c>
      <c r="F33" s="15">
        <v>10</v>
      </c>
      <c r="H33" s="15">
        <v>854</v>
      </c>
      <c r="L33" s="14"/>
      <c r="M33" s="14"/>
      <c r="N33" s="14"/>
      <c r="O33" s="11"/>
      <c r="P33" s="11"/>
      <c r="Q33" s="11"/>
      <c r="R33" s="11"/>
      <c r="AD33" s="13"/>
      <c r="AE33" s="13"/>
      <c r="AF33" s="13"/>
      <c r="AG33" s="13"/>
      <c r="AH33" s="13"/>
      <c r="AI33" s="13"/>
      <c r="AJ33" s="13"/>
    </row>
    <row r="34" spans="1:37">
      <c r="B34" s="26">
        <v>35034</v>
      </c>
      <c r="C34" s="15">
        <v>9219</v>
      </c>
      <c r="D34" s="15">
        <v>339</v>
      </c>
      <c r="E34" s="15">
        <v>3462</v>
      </c>
      <c r="F34" s="15">
        <v>11</v>
      </c>
      <c r="H34" s="15">
        <v>1372</v>
      </c>
      <c r="L34" s="14"/>
      <c r="M34" s="14"/>
      <c r="N34" s="14"/>
      <c r="O34" s="11"/>
      <c r="P34" s="11"/>
      <c r="Q34" s="11"/>
      <c r="R34" s="11"/>
      <c r="AD34" s="13"/>
      <c r="AE34" s="13"/>
      <c r="AF34" s="13"/>
      <c r="AG34" s="13"/>
      <c r="AH34" s="13"/>
      <c r="AI34" s="13"/>
      <c r="AJ34" s="13"/>
    </row>
    <row r="35" spans="1:37">
      <c r="A35" s="2">
        <v>1996</v>
      </c>
      <c r="L35" s="9"/>
      <c r="M35" s="9"/>
      <c r="N35" s="9"/>
      <c r="O35" s="11">
        <v>921000</v>
      </c>
      <c r="P35" s="11">
        <v>10000</v>
      </c>
      <c r="Q35" s="11"/>
      <c r="R35" s="11">
        <v>68000</v>
      </c>
      <c r="AD35" s="13"/>
      <c r="AE35" s="13"/>
      <c r="AF35" s="13"/>
      <c r="AG35" s="13"/>
      <c r="AH35" s="13"/>
      <c r="AI35" s="13"/>
      <c r="AJ35" s="13"/>
    </row>
    <row r="36" spans="1:37">
      <c r="A36" s="2">
        <v>1997</v>
      </c>
      <c r="L36" s="9">
        <v>9764</v>
      </c>
      <c r="M36" s="9">
        <v>1849</v>
      </c>
      <c r="N36" s="9">
        <v>134289</v>
      </c>
      <c r="O36" s="11">
        <v>1073000</v>
      </c>
      <c r="P36" s="11">
        <v>11000</v>
      </c>
      <c r="Q36" s="11"/>
      <c r="R36" s="11">
        <v>69000</v>
      </c>
      <c r="AD36" s="13"/>
      <c r="AE36" s="13"/>
      <c r="AF36" s="13">
        <v>33295</v>
      </c>
      <c r="AG36" s="13">
        <v>11499</v>
      </c>
      <c r="AH36" s="13">
        <v>5212</v>
      </c>
      <c r="AI36" s="13">
        <v>21626</v>
      </c>
      <c r="AJ36" s="13">
        <v>2889</v>
      </c>
      <c r="AK36" s="13">
        <v>1216</v>
      </c>
    </row>
    <row r="37" spans="1:37">
      <c r="B37" s="26">
        <v>35431</v>
      </c>
      <c r="C37" s="15">
        <v>15424</v>
      </c>
      <c r="D37" s="15">
        <v>140</v>
      </c>
      <c r="E37" s="15">
        <v>2807</v>
      </c>
      <c r="F37" s="15">
        <v>13</v>
      </c>
      <c r="H37" s="15">
        <v>1162</v>
      </c>
      <c r="L37" s="14"/>
      <c r="M37" s="14"/>
      <c r="N37" s="14"/>
      <c r="O37" s="11"/>
      <c r="P37" s="11"/>
      <c r="Q37" s="11"/>
      <c r="R37" s="11"/>
      <c r="AD37" s="13"/>
      <c r="AE37" s="13"/>
      <c r="AF37" s="13"/>
      <c r="AG37" s="13"/>
      <c r="AH37" s="13"/>
      <c r="AI37" s="13"/>
      <c r="AJ37" s="13"/>
    </row>
    <row r="38" spans="1:37">
      <c r="B38" s="26">
        <v>35462</v>
      </c>
      <c r="C38" s="15">
        <v>16196</v>
      </c>
      <c r="D38" s="15">
        <v>133</v>
      </c>
      <c r="E38" s="15">
        <v>2766</v>
      </c>
      <c r="F38" s="15">
        <v>4</v>
      </c>
      <c r="H38" s="15">
        <v>1016</v>
      </c>
      <c r="L38" s="14"/>
      <c r="M38" s="14"/>
      <c r="N38" s="14"/>
      <c r="O38" s="11"/>
      <c r="P38" s="11"/>
      <c r="Q38" s="11"/>
      <c r="R38" s="11"/>
      <c r="AD38" s="13"/>
      <c r="AE38" s="13"/>
      <c r="AF38" s="13"/>
      <c r="AG38" s="13"/>
      <c r="AH38" s="13"/>
      <c r="AI38" s="13"/>
      <c r="AJ38" s="13"/>
    </row>
    <row r="39" spans="1:37">
      <c r="B39" s="26">
        <v>35490</v>
      </c>
      <c r="C39" s="16">
        <v>17896</v>
      </c>
      <c r="D39" s="15">
        <v>119</v>
      </c>
      <c r="E39" s="15">
        <v>3434</v>
      </c>
      <c r="F39" s="15">
        <v>19</v>
      </c>
      <c r="H39" s="15">
        <v>1072</v>
      </c>
      <c r="L39" s="14"/>
      <c r="M39" s="14"/>
      <c r="N39" s="14"/>
      <c r="O39" s="11"/>
      <c r="P39" s="11"/>
      <c r="Q39" s="11"/>
      <c r="R39" s="11"/>
      <c r="AD39" s="13"/>
      <c r="AE39" s="13"/>
      <c r="AF39" s="13"/>
      <c r="AG39" s="13"/>
      <c r="AH39" s="13"/>
      <c r="AI39" s="13"/>
      <c r="AJ39" s="13"/>
    </row>
    <row r="40" spans="1:37">
      <c r="B40" s="26">
        <v>35521</v>
      </c>
      <c r="C40" s="15">
        <v>15711</v>
      </c>
      <c r="D40" s="15">
        <v>99</v>
      </c>
      <c r="E40" s="15">
        <v>3421</v>
      </c>
      <c r="F40" s="15">
        <v>7</v>
      </c>
      <c r="H40" s="15">
        <v>2028</v>
      </c>
      <c r="L40" s="14"/>
      <c r="M40" s="14"/>
      <c r="N40" s="14"/>
      <c r="O40" s="11"/>
      <c r="P40" s="11"/>
      <c r="Q40" s="11"/>
      <c r="R40" s="11"/>
      <c r="AD40" s="13"/>
      <c r="AE40" s="13"/>
      <c r="AF40" s="13"/>
      <c r="AG40" s="13"/>
      <c r="AH40" s="13"/>
      <c r="AI40" s="13"/>
      <c r="AJ40" s="13"/>
    </row>
    <row r="41" spans="1:37">
      <c r="B41" s="26">
        <v>35551</v>
      </c>
      <c r="C41" s="15">
        <v>12445</v>
      </c>
      <c r="D41" s="15">
        <v>119</v>
      </c>
      <c r="E41" s="15">
        <v>2860</v>
      </c>
      <c r="F41" s="15">
        <v>5</v>
      </c>
      <c r="H41" s="15">
        <v>699</v>
      </c>
      <c r="L41" s="14"/>
      <c r="M41" s="14"/>
      <c r="N41" s="14"/>
      <c r="O41" s="11"/>
      <c r="P41" s="11"/>
      <c r="Q41" s="11"/>
      <c r="R41" s="11"/>
      <c r="AD41" s="13"/>
      <c r="AE41" s="13"/>
      <c r="AF41" s="13"/>
      <c r="AG41" s="13"/>
      <c r="AH41" s="13"/>
      <c r="AI41" s="13"/>
      <c r="AJ41" s="13"/>
    </row>
    <row r="42" spans="1:37">
      <c r="B42" s="26">
        <v>35582</v>
      </c>
      <c r="C42" s="15">
        <v>11397</v>
      </c>
      <c r="D42" s="15">
        <v>98</v>
      </c>
      <c r="E42" s="15">
        <v>3494</v>
      </c>
      <c r="F42" s="15">
        <v>7</v>
      </c>
      <c r="H42" s="15">
        <v>524</v>
      </c>
      <c r="L42" s="14"/>
      <c r="M42" s="14"/>
      <c r="N42" s="14"/>
      <c r="O42" s="11"/>
      <c r="P42" s="11"/>
      <c r="Q42" s="11"/>
      <c r="R42" s="11"/>
      <c r="AD42" s="13"/>
      <c r="AE42" s="13"/>
      <c r="AF42" s="13"/>
      <c r="AG42" s="13"/>
      <c r="AH42" s="13"/>
      <c r="AI42" s="13"/>
      <c r="AJ42" s="13"/>
    </row>
    <row r="43" spans="1:37">
      <c r="B43" s="26">
        <v>35612</v>
      </c>
      <c r="C43" s="15">
        <v>11463</v>
      </c>
      <c r="D43" s="15">
        <v>62</v>
      </c>
      <c r="E43" s="15">
        <v>6024</v>
      </c>
      <c r="F43" s="15">
        <v>5</v>
      </c>
      <c r="H43" s="15">
        <v>218</v>
      </c>
      <c r="L43" s="14"/>
      <c r="M43" s="14"/>
      <c r="N43" s="14"/>
      <c r="O43" s="11"/>
      <c r="P43" s="11"/>
      <c r="Q43" s="11"/>
      <c r="R43" s="11"/>
      <c r="AD43" s="13"/>
      <c r="AE43" s="13"/>
      <c r="AF43" s="13"/>
      <c r="AG43" s="13"/>
      <c r="AH43" s="13"/>
      <c r="AI43" s="13"/>
      <c r="AJ43" s="13"/>
    </row>
    <row r="44" spans="1:37">
      <c r="B44" s="26">
        <v>35643</v>
      </c>
      <c r="C44" s="16">
        <v>12122</v>
      </c>
      <c r="D44" s="16">
        <v>39</v>
      </c>
      <c r="E44" s="16">
        <v>4410</v>
      </c>
      <c r="F44" s="15">
        <v>4</v>
      </c>
      <c r="H44" s="15">
        <v>321</v>
      </c>
      <c r="L44" s="14"/>
      <c r="M44" s="14"/>
      <c r="N44" s="14"/>
      <c r="O44" s="11"/>
      <c r="P44" s="11"/>
      <c r="Q44" s="11"/>
      <c r="R44" s="11"/>
      <c r="AD44" s="13"/>
      <c r="AE44" s="13"/>
      <c r="AF44" s="13"/>
      <c r="AG44" s="13"/>
      <c r="AH44" s="13"/>
      <c r="AI44" s="13"/>
      <c r="AJ44" s="13"/>
    </row>
    <row r="45" spans="1:37">
      <c r="B45" s="26">
        <v>35674</v>
      </c>
      <c r="C45" s="15">
        <v>9604</v>
      </c>
      <c r="D45" s="15">
        <v>50</v>
      </c>
      <c r="E45" s="15">
        <v>2305</v>
      </c>
      <c r="F45" s="15">
        <v>0</v>
      </c>
      <c r="H45" s="15">
        <v>310</v>
      </c>
      <c r="L45" s="14"/>
      <c r="M45" s="14"/>
      <c r="N45" s="14"/>
      <c r="O45" s="11"/>
      <c r="P45" s="11"/>
      <c r="Q45" s="11"/>
      <c r="R45" s="11"/>
      <c r="AD45" s="13"/>
      <c r="AE45" s="13"/>
      <c r="AF45" s="13"/>
      <c r="AG45" s="13"/>
      <c r="AH45" s="13"/>
      <c r="AI45" s="13"/>
      <c r="AJ45" s="13"/>
    </row>
    <row r="46" spans="1:37">
      <c r="B46" s="26">
        <v>35704</v>
      </c>
      <c r="C46" s="15">
        <v>11108</v>
      </c>
      <c r="D46" s="15">
        <v>52</v>
      </c>
      <c r="E46" s="15">
        <v>2606</v>
      </c>
      <c r="F46" s="15">
        <v>9</v>
      </c>
      <c r="H46" s="15">
        <v>278</v>
      </c>
      <c r="L46" s="14"/>
      <c r="M46" s="14"/>
      <c r="N46" s="14"/>
      <c r="O46" s="11"/>
      <c r="P46" s="11"/>
      <c r="Q46" s="11"/>
      <c r="R46" s="11"/>
      <c r="AD46" s="13"/>
      <c r="AE46" s="13"/>
      <c r="AF46" s="13"/>
      <c r="AG46" s="13"/>
      <c r="AH46" s="13"/>
      <c r="AI46" s="13"/>
      <c r="AJ46" s="13"/>
    </row>
    <row r="47" spans="1:37">
      <c r="B47" s="26">
        <v>35735</v>
      </c>
      <c r="C47" s="15">
        <v>13059</v>
      </c>
      <c r="D47" s="15">
        <v>132</v>
      </c>
      <c r="E47" s="15">
        <v>2586</v>
      </c>
      <c r="F47" s="15">
        <v>5</v>
      </c>
      <c r="H47" s="15">
        <v>538</v>
      </c>
      <c r="L47" s="14"/>
      <c r="M47" s="14"/>
      <c r="N47" s="14"/>
      <c r="O47" s="11"/>
      <c r="P47" s="11"/>
      <c r="Q47" s="11"/>
      <c r="R47" s="11"/>
      <c r="AD47" s="13"/>
      <c r="AE47" s="13"/>
      <c r="AF47" s="13"/>
      <c r="AG47" s="13"/>
      <c r="AH47" s="13"/>
      <c r="AI47" s="13"/>
      <c r="AJ47" s="13"/>
    </row>
    <row r="48" spans="1:37">
      <c r="B48" s="26">
        <v>35765</v>
      </c>
      <c r="C48" s="15">
        <v>13969</v>
      </c>
      <c r="D48" s="15">
        <v>85</v>
      </c>
      <c r="E48" s="15">
        <v>3967</v>
      </c>
      <c r="F48" s="15">
        <v>5</v>
      </c>
      <c r="H48" s="15">
        <v>999</v>
      </c>
      <c r="L48" s="14"/>
      <c r="M48" s="14"/>
      <c r="N48" s="14"/>
      <c r="O48" s="11"/>
      <c r="P48" s="11"/>
      <c r="Q48" s="11"/>
      <c r="R48" s="11"/>
      <c r="AD48" s="13"/>
      <c r="AE48" s="13"/>
      <c r="AF48" s="13"/>
      <c r="AG48" s="13"/>
      <c r="AH48" s="13"/>
      <c r="AI48" s="13"/>
      <c r="AJ48" s="13"/>
    </row>
    <row r="49" spans="1:37">
      <c r="A49" s="2">
        <v>1998</v>
      </c>
      <c r="L49" s="9">
        <v>8285</v>
      </c>
      <c r="M49" s="9">
        <v>1026</v>
      </c>
      <c r="N49" s="9">
        <v>166743</v>
      </c>
      <c r="O49" s="11">
        <v>1307000</v>
      </c>
      <c r="P49" s="11">
        <v>11000</v>
      </c>
      <c r="Q49" s="11"/>
      <c r="R49" s="11">
        <v>72000</v>
      </c>
      <c r="AD49" s="13"/>
      <c r="AE49" s="13"/>
      <c r="AF49" s="13">
        <v>27513</v>
      </c>
      <c r="AG49" s="13">
        <v>9419</v>
      </c>
      <c r="AH49" s="13">
        <v>4297</v>
      </c>
      <c r="AI49" s="13">
        <v>15124</v>
      </c>
      <c r="AJ49" s="13">
        <v>1604</v>
      </c>
      <c r="AK49" s="13">
        <v>648</v>
      </c>
    </row>
    <row r="50" spans="1:37">
      <c r="B50" s="26">
        <v>35796</v>
      </c>
      <c r="C50" s="15">
        <v>15411</v>
      </c>
      <c r="D50" s="15">
        <v>93</v>
      </c>
      <c r="E50" s="15">
        <v>3197</v>
      </c>
      <c r="F50" s="15">
        <v>9</v>
      </c>
      <c r="H50" s="15">
        <v>956</v>
      </c>
      <c r="L50" s="14"/>
      <c r="M50" s="14"/>
      <c r="N50" s="14"/>
      <c r="O50" s="11"/>
      <c r="P50" s="11"/>
      <c r="Q50" s="11"/>
      <c r="R50" s="11"/>
      <c r="AD50" s="13"/>
      <c r="AE50" s="13"/>
      <c r="AF50" s="13"/>
      <c r="AG50" s="13"/>
      <c r="AH50" s="13"/>
      <c r="AI50" s="13"/>
      <c r="AJ50" s="13"/>
    </row>
    <row r="51" spans="1:37">
      <c r="B51" s="26">
        <v>35827</v>
      </c>
      <c r="C51" s="15">
        <v>16939</v>
      </c>
      <c r="D51" s="15">
        <v>152</v>
      </c>
      <c r="E51" s="15">
        <v>2841</v>
      </c>
      <c r="F51" s="15">
        <v>8</v>
      </c>
      <c r="H51" s="15">
        <v>1159</v>
      </c>
      <c r="L51" s="14"/>
      <c r="M51" s="14"/>
      <c r="N51" s="14"/>
      <c r="O51" s="11"/>
      <c r="P51" s="11"/>
      <c r="Q51" s="11"/>
      <c r="R51" s="11"/>
      <c r="AD51" s="13"/>
      <c r="AE51" s="13"/>
      <c r="AF51" s="13"/>
      <c r="AG51" s="13"/>
      <c r="AH51" s="13"/>
      <c r="AI51" s="13"/>
      <c r="AJ51" s="13"/>
    </row>
    <row r="52" spans="1:37">
      <c r="B52" s="26">
        <v>35855</v>
      </c>
      <c r="C52" s="16">
        <v>17663</v>
      </c>
      <c r="D52" s="15">
        <v>95</v>
      </c>
      <c r="E52" s="15">
        <v>3925</v>
      </c>
      <c r="F52" s="15">
        <v>7</v>
      </c>
      <c r="H52" s="15">
        <v>980</v>
      </c>
      <c r="L52" s="14"/>
      <c r="M52" s="14"/>
      <c r="N52" s="14"/>
      <c r="O52" s="11"/>
      <c r="P52" s="11"/>
      <c r="Q52" s="11"/>
      <c r="R52" s="11"/>
      <c r="AD52" s="13"/>
      <c r="AE52" s="13"/>
      <c r="AF52" s="13"/>
      <c r="AG52" s="13"/>
      <c r="AH52" s="13"/>
      <c r="AI52" s="13"/>
      <c r="AJ52" s="13"/>
    </row>
    <row r="53" spans="1:37">
      <c r="B53" s="26">
        <v>35886</v>
      </c>
      <c r="C53" s="15">
        <v>16072</v>
      </c>
      <c r="D53" s="15">
        <v>107</v>
      </c>
      <c r="E53" s="15">
        <v>3855</v>
      </c>
      <c r="F53" s="15">
        <v>1</v>
      </c>
      <c r="H53" s="15">
        <v>2039</v>
      </c>
      <c r="L53" s="14"/>
      <c r="M53" s="14"/>
      <c r="N53" s="14"/>
      <c r="O53" s="11"/>
      <c r="P53" s="11"/>
      <c r="Q53" s="11"/>
      <c r="R53" s="11"/>
      <c r="AD53" s="13"/>
      <c r="AE53" s="13"/>
      <c r="AF53" s="13"/>
      <c r="AG53" s="13"/>
      <c r="AH53" s="13"/>
      <c r="AI53" s="13"/>
      <c r="AJ53" s="13"/>
    </row>
    <row r="54" spans="1:37">
      <c r="B54" s="26">
        <v>35916</v>
      </c>
      <c r="C54" s="15">
        <v>13255</v>
      </c>
      <c r="D54" s="15">
        <v>121</v>
      </c>
      <c r="E54" s="15">
        <v>2781</v>
      </c>
      <c r="F54" s="15">
        <v>4</v>
      </c>
      <c r="H54" s="15">
        <v>660</v>
      </c>
      <c r="L54" s="14"/>
      <c r="M54" s="14"/>
      <c r="N54" s="14"/>
      <c r="O54" s="11"/>
      <c r="P54" s="11"/>
      <c r="Q54" s="11"/>
      <c r="R54" s="11"/>
      <c r="AD54" s="13"/>
      <c r="AE54" s="13"/>
      <c r="AF54" s="13"/>
      <c r="AG54" s="13"/>
      <c r="AH54" s="13"/>
      <c r="AI54" s="13"/>
      <c r="AJ54" s="13"/>
    </row>
    <row r="55" spans="1:37">
      <c r="B55" s="26">
        <v>35947</v>
      </c>
      <c r="C55" s="15">
        <v>10981</v>
      </c>
      <c r="D55" s="15">
        <v>90</v>
      </c>
      <c r="E55" s="15">
        <v>2406</v>
      </c>
      <c r="F55" s="15">
        <v>12</v>
      </c>
      <c r="H55" s="15">
        <v>393</v>
      </c>
      <c r="L55" s="14"/>
      <c r="M55" s="14"/>
      <c r="N55" s="14"/>
      <c r="O55" s="11"/>
      <c r="P55" s="11"/>
      <c r="Q55" s="11"/>
      <c r="R55" s="11"/>
      <c r="AD55" s="13"/>
      <c r="AE55" s="13"/>
      <c r="AF55" s="13"/>
      <c r="AG55" s="13"/>
      <c r="AH55" s="13"/>
      <c r="AI55" s="13"/>
      <c r="AJ55" s="13"/>
    </row>
    <row r="56" spans="1:37">
      <c r="B56" s="26">
        <v>35977</v>
      </c>
      <c r="C56" s="15">
        <v>10984</v>
      </c>
      <c r="D56" s="15">
        <v>86</v>
      </c>
      <c r="E56" s="15">
        <v>5095</v>
      </c>
      <c r="F56" s="15">
        <v>2</v>
      </c>
      <c r="H56" s="15">
        <v>356</v>
      </c>
      <c r="L56" s="14"/>
      <c r="M56" s="14"/>
      <c r="N56" s="14"/>
      <c r="O56" s="11"/>
      <c r="P56" s="11"/>
      <c r="Q56" s="11"/>
      <c r="R56" s="11"/>
      <c r="AD56" s="13"/>
      <c r="AE56" s="13"/>
      <c r="AF56" s="13"/>
      <c r="AG56" s="13"/>
      <c r="AH56" s="13"/>
      <c r="AI56" s="13"/>
      <c r="AJ56" s="13"/>
    </row>
    <row r="57" spans="1:37">
      <c r="B57" s="26">
        <v>36008</v>
      </c>
      <c r="C57" s="16">
        <v>11643</v>
      </c>
      <c r="D57" s="16">
        <v>90</v>
      </c>
      <c r="E57" s="16">
        <v>4313</v>
      </c>
      <c r="F57" s="16">
        <v>2</v>
      </c>
      <c r="H57" s="15">
        <v>219</v>
      </c>
      <c r="L57" s="14"/>
      <c r="M57" s="14"/>
      <c r="N57" s="14"/>
      <c r="O57" s="11"/>
      <c r="P57" s="11"/>
      <c r="Q57" s="11"/>
      <c r="R57" s="11"/>
      <c r="AD57" s="13"/>
      <c r="AE57" s="13"/>
      <c r="AF57" s="13"/>
      <c r="AG57" s="13"/>
      <c r="AH57" s="13"/>
      <c r="AI57" s="13"/>
      <c r="AJ57" s="13"/>
    </row>
    <row r="58" spans="1:37">
      <c r="B58" s="26">
        <v>36039</v>
      </c>
      <c r="C58" s="15">
        <v>6234</v>
      </c>
      <c r="D58" s="15">
        <v>116</v>
      </c>
      <c r="E58" s="15">
        <v>2143</v>
      </c>
      <c r="F58" s="15">
        <v>0</v>
      </c>
      <c r="H58" s="15">
        <v>241</v>
      </c>
      <c r="L58" s="14"/>
      <c r="M58" s="14"/>
      <c r="N58" s="14"/>
      <c r="O58" s="11"/>
      <c r="P58" s="11"/>
      <c r="Q58" s="11"/>
      <c r="R58" s="11"/>
      <c r="AD58" s="13"/>
      <c r="AE58" s="13"/>
      <c r="AF58" s="13"/>
      <c r="AG58" s="13"/>
      <c r="AH58" s="13"/>
      <c r="AI58" s="13"/>
      <c r="AJ58" s="13"/>
    </row>
    <row r="59" spans="1:37">
      <c r="B59" s="26">
        <v>36069</v>
      </c>
      <c r="C59" s="15">
        <v>5739</v>
      </c>
      <c r="D59" s="15">
        <v>166</v>
      </c>
      <c r="E59" s="15">
        <v>2419</v>
      </c>
      <c r="F59" s="15">
        <v>4</v>
      </c>
      <c r="H59" s="15">
        <v>434</v>
      </c>
      <c r="L59" s="14"/>
      <c r="M59" s="14"/>
      <c r="N59" s="14"/>
      <c r="O59" s="11"/>
      <c r="P59" s="11"/>
      <c r="Q59" s="11"/>
      <c r="R59" s="11"/>
      <c r="AD59" s="13"/>
      <c r="AE59" s="13"/>
      <c r="AF59" s="13"/>
      <c r="AG59" s="13"/>
      <c r="AH59" s="13"/>
      <c r="AI59" s="13"/>
      <c r="AJ59" s="13"/>
    </row>
    <row r="60" spans="1:37">
      <c r="B60" s="26">
        <v>36100</v>
      </c>
      <c r="C60" s="15">
        <v>12448</v>
      </c>
      <c r="D60" s="15">
        <v>161</v>
      </c>
      <c r="E60" s="15">
        <v>3078</v>
      </c>
      <c r="F60" s="15">
        <v>3</v>
      </c>
      <c r="H60" s="15">
        <v>628</v>
      </c>
      <c r="L60" s="14"/>
      <c r="M60" s="14"/>
      <c r="N60" s="14"/>
      <c r="O60" s="11"/>
      <c r="P60" s="11"/>
      <c r="Q60" s="11"/>
      <c r="R60" s="11"/>
      <c r="AD60" s="13"/>
      <c r="AE60" s="13"/>
      <c r="AF60" s="13"/>
      <c r="AG60" s="13"/>
      <c r="AH60" s="13"/>
      <c r="AI60" s="13"/>
      <c r="AJ60" s="13"/>
    </row>
    <row r="61" spans="1:37">
      <c r="B61" s="26">
        <v>36130</v>
      </c>
      <c r="C61" s="15">
        <v>15214</v>
      </c>
      <c r="D61" s="15">
        <v>100</v>
      </c>
      <c r="E61" s="15">
        <v>4523</v>
      </c>
      <c r="F61" s="15">
        <v>1</v>
      </c>
      <c r="H61" s="15">
        <v>1346</v>
      </c>
      <c r="L61" s="14"/>
      <c r="M61" s="14"/>
      <c r="N61" s="14"/>
      <c r="O61" s="11"/>
      <c r="P61" s="11"/>
      <c r="Q61" s="11"/>
      <c r="R61" s="11"/>
      <c r="AD61" s="13"/>
      <c r="AE61" s="13"/>
      <c r="AF61" s="13"/>
      <c r="AG61" s="13"/>
      <c r="AH61" s="13"/>
      <c r="AI61" s="13"/>
      <c r="AJ61" s="13"/>
    </row>
    <row r="62" spans="1:37">
      <c r="L62" s="14"/>
      <c r="M62" s="14"/>
      <c r="N62" s="14"/>
      <c r="O62" s="11"/>
      <c r="P62" s="11"/>
      <c r="Q62" s="11"/>
      <c r="R62" s="11"/>
      <c r="AD62" s="13"/>
      <c r="AE62" s="13"/>
      <c r="AF62" s="13"/>
      <c r="AG62" s="13"/>
      <c r="AH62" s="13"/>
      <c r="AI62" s="13"/>
      <c r="AJ62" s="13"/>
    </row>
    <row r="63" spans="1:37">
      <c r="A63" s="2">
        <v>1999</v>
      </c>
      <c r="B63" s="26">
        <v>36161</v>
      </c>
      <c r="L63" s="9">
        <v>7412</v>
      </c>
      <c r="M63" s="9">
        <v>1091</v>
      </c>
      <c r="N63" s="9">
        <v>172292</v>
      </c>
      <c r="O63" s="11">
        <v>1467000</v>
      </c>
      <c r="P63" s="11">
        <v>12000</v>
      </c>
      <c r="Q63" s="11"/>
      <c r="R63" s="11">
        <v>82000</v>
      </c>
      <c r="AD63" s="13"/>
      <c r="AE63" s="13"/>
      <c r="AF63" s="13"/>
      <c r="AG63" s="13"/>
      <c r="AH63" s="13"/>
      <c r="AI63" s="13"/>
      <c r="AJ63" s="13"/>
    </row>
    <row r="64" spans="1:37">
      <c r="B64" s="26">
        <v>36192</v>
      </c>
      <c r="C64" s="15">
        <v>16632</v>
      </c>
      <c r="D64" s="15">
        <v>169</v>
      </c>
      <c r="E64" s="15">
        <v>3515</v>
      </c>
      <c r="F64" s="15">
        <v>7</v>
      </c>
      <c r="H64" s="15">
        <v>1279</v>
      </c>
      <c r="L64" s="14"/>
      <c r="M64" s="14"/>
      <c r="N64" s="14"/>
      <c r="O64" s="11"/>
      <c r="P64" s="11"/>
      <c r="Q64" s="11"/>
      <c r="R64" s="11"/>
      <c r="AD64" s="13"/>
      <c r="AE64" s="13"/>
      <c r="AF64" s="13"/>
      <c r="AG64" s="13"/>
      <c r="AH64" s="13"/>
      <c r="AI64" s="13"/>
      <c r="AJ64" s="13"/>
    </row>
    <row r="65" spans="1:43">
      <c r="B65" s="26">
        <v>36220</v>
      </c>
      <c r="C65" s="15">
        <v>16559</v>
      </c>
      <c r="D65" s="15">
        <v>114</v>
      </c>
      <c r="E65" s="15">
        <v>2997</v>
      </c>
      <c r="F65" s="15">
        <v>14</v>
      </c>
      <c r="H65" s="15">
        <v>1127</v>
      </c>
      <c r="L65" s="14"/>
      <c r="M65" s="14"/>
      <c r="N65" s="14"/>
      <c r="O65" s="11"/>
      <c r="P65" s="11"/>
      <c r="Q65" s="11"/>
      <c r="R65" s="11"/>
      <c r="AD65" s="13"/>
      <c r="AE65" s="13"/>
      <c r="AF65" s="13"/>
      <c r="AG65" s="13"/>
      <c r="AH65" s="13"/>
      <c r="AI65" s="13"/>
      <c r="AJ65" s="13"/>
    </row>
    <row r="66" spans="1:43">
      <c r="B66" s="26">
        <v>36251</v>
      </c>
      <c r="C66" s="16">
        <v>18964</v>
      </c>
      <c r="D66" s="15">
        <v>181</v>
      </c>
      <c r="E66" s="15">
        <v>3348</v>
      </c>
      <c r="F66" s="15">
        <v>3</v>
      </c>
      <c r="H66" s="15">
        <v>1164</v>
      </c>
      <c r="L66" s="14"/>
      <c r="M66" s="14"/>
      <c r="N66" s="14"/>
      <c r="O66" s="11"/>
      <c r="P66" s="11"/>
      <c r="Q66" s="11"/>
      <c r="R66" s="11"/>
      <c r="AD66" s="13"/>
      <c r="AE66" s="13"/>
      <c r="AF66" s="13"/>
      <c r="AG66" s="13"/>
      <c r="AH66" s="13"/>
      <c r="AI66" s="13"/>
      <c r="AJ66" s="13"/>
    </row>
    <row r="67" spans="1:43">
      <c r="B67" s="26">
        <v>36281</v>
      </c>
      <c r="C67" s="15">
        <v>17520</v>
      </c>
      <c r="D67" s="15">
        <v>141</v>
      </c>
      <c r="E67" s="15">
        <v>3942</v>
      </c>
      <c r="F67" s="15">
        <v>13</v>
      </c>
      <c r="H67" s="15">
        <v>1760</v>
      </c>
      <c r="L67" s="14"/>
      <c r="M67" s="14"/>
      <c r="N67" s="14"/>
      <c r="O67" s="11"/>
      <c r="P67" s="11"/>
      <c r="Q67" s="11"/>
      <c r="R67" s="11"/>
      <c r="AD67" s="13"/>
      <c r="AE67" s="13"/>
      <c r="AF67" s="13"/>
      <c r="AG67" s="13"/>
      <c r="AH67" s="13"/>
      <c r="AI67" s="13"/>
      <c r="AJ67" s="13"/>
    </row>
    <row r="68" spans="1:43">
      <c r="B68" s="26">
        <v>36312</v>
      </c>
      <c r="C68" s="15">
        <v>12454</v>
      </c>
      <c r="D68" s="15">
        <v>197</v>
      </c>
      <c r="E68" s="15">
        <v>2688</v>
      </c>
      <c r="F68" s="15">
        <v>14</v>
      </c>
      <c r="H68" s="15">
        <v>811</v>
      </c>
      <c r="L68" s="14"/>
      <c r="M68" s="14"/>
      <c r="N68" s="14"/>
      <c r="O68" s="11"/>
      <c r="P68" s="11"/>
      <c r="Q68" s="11"/>
      <c r="R68" s="11"/>
      <c r="AD68" s="13"/>
      <c r="AE68" s="13"/>
      <c r="AF68" s="13"/>
      <c r="AG68" s="13"/>
      <c r="AH68" s="13"/>
      <c r="AI68" s="13"/>
      <c r="AJ68" s="13"/>
    </row>
    <row r="69" spans="1:43">
      <c r="B69" s="26">
        <v>36342</v>
      </c>
      <c r="C69" s="15">
        <v>10530</v>
      </c>
      <c r="D69" s="15">
        <v>136</v>
      </c>
      <c r="E69" s="15">
        <v>2773</v>
      </c>
      <c r="F69" s="15">
        <v>5</v>
      </c>
      <c r="H69" s="15">
        <v>699</v>
      </c>
      <c r="L69" s="14"/>
      <c r="M69" s="14"/>
      <c r="N69" s="14"/>
      <c r="O69" s="11"/>
      <c r="P69" s="11"/>
      <c r="Q69" s="11"/>
      <c r="R69" s="11"/>
      <c r="AD69" s="13"/>
      <c r="AE69" s="13"/>
      <c r="AF69" s="13"/>
      <c r="AG69" s="13"/>
      <c r="AH69" s="13"/>
      <c r="AI69" s="13"/>
      <c r="AJ69" s="13"/>
    </row>
    <row r="70" spans="1:43">
      <c r="B70" s="26">
        <v>36373</v>
      </c>
      <c r="C70" s="15">
        <v>11613</v>
      </c>
      <c r="D70" s="15">
        <v>156</v>
      </c>
      <c r="E70" s="15">
        <v>5142</v>
      </c>
      <c r="F70" s="15">
        <v>9</v>
      </c>
      <c r="H70" s="15">
        <v>413</v>
      </c>
      <c r="L70" s="14"/>
      <c r="M70" s="14"/>
      <c r="N70" s="14"/>
      <c r="O70" s="11"/>
      <c r="P70" s="11"/>
      <c r="Q70" s="11"/>
      <c r="R70" s="11"/>
      <c r="AD70" s="13"/>
      <c r="AE70" s="13"/>
      <c r="AF70" s="13"/>
      <c r="AG70" s="13"/>
      <c r="AH70" s="13"/>
      <c r="AI70" s="13"/>
      <c r="AJ70" s="13"/>
    </row>
    <row r="71" spans="1:43">
      <c r="B71" s="26">
        <v>36404</v>
      </c>
      <c r="C71" s="16">
        <v>11293</v>
      </c>
      <c r="D71" s="16">
        <v>172</v>
      </c>
      <c r="E71" s="16">
        <v>4217</v>
      </c>
      <c r="F71" s="15">
        <v>8</v>
      </c>
      <c r="H71" s="15">
        <v>534</v>
      </c>
      <c r="L71" s="14"/>
      <c r="M71" s="14"/>
      <c r="N71" s="14"/>
      <c r="O71" s="11"/>
      <c r="P71" s="11"/>
      <c r="Q71" s="11"/>
      <c r="R71" s="11"/>
      <c r="AD71" s="13"/>
      <c r="AE71" s="13"/>
      <c r="AF71" s="13"/>
      <c r="AG71" s="13"/>
      <c r="AH71" s="13"/>
      <c r="AI71" s="13"/>
      <c r="AJ71" s="13"/>
    </row>
    <row r="72" spans="1:43">
      <c r="B72" s="26">
        <v>36434</v>
      </c>
      <c r="C72" s="15">
        <v>7785</v>
      </c>
      <c r="D72" s="15">
        <v>154</v>
      </c>
      <c r="E72" s="15">
        <v>2121</v>
      </c>
      <c r="F72" s="15">
        <v>31</v>
      </c>
      <c r="H72" s="15">
        <v>368</v>
      </c>
      <c r="L72" s="14"/>
      <c r="M72" s="14"/>
      <c r="N72" s="14"/>
      <c r="O72" s="11"/>
      <c r="P72" s="11"/>
      <c r="Q72" s="11"/>
      <c r="R72" s="11"/>
      <c r="AD72" s="13"/>
      <c r="AE72" s="13"/>
      <c r="AF72" s="13"/>
      <c r="AG72" s="13"/>
      <c r="AH72" s="13"/>
      <c r="AI72" s="13"/>
      <c r="AJ72" s="13"/>
    </row>
    <row r="73" spans="1:43">
      <c r="B73" s="26">
        <v>36465</v>
      </c>
      <c r="C73" s="15">
        <v>9238</v>
      </c>
      <c r="D73" s="15">
        <v>161</v>
      </c>
      <c r="E73" s="15">
        <v>2712</v>
      </c>
      <c r="F73" s="15">
        <v>16</v>
      </c>
      <c r="H73" s="15">
        <v>611</v>
      </c>
      <c r="L73" s="14"/>
      <c r="M73" s="14"/>
      <c r="N73" s="14"/>
      <c r="O73" s="11"/>
      <c r="P73" s="11"/>
      <c r="Q73" s="11"/>
      <c r="R73" s="11"/>
      <c r="AD73" s="13"/>
      <c r="AE73" s="13"/>
      <c r="AF73" s="13"/>
      <c r="AG73" s="13"/>
      <c r="AH73" s="13"/>
      <c r="AI73" s="13"/>
      <c r="AJ73" s="13"/>
    </row>
    <row r="74" spans="1:43">
      <c r="B74" s="26">
        <v>36495</v>
      </c>
      <c r="C74" s="15">
        <v>10213</v>
      </c>
      <c r="D74" s="15">
        <v>305</v>
      </c>
      <c r="E74" s="15">
        <v>2598</v>
      </c>
      <c r="F74" s="15">
        <v>18</v>
      </c>
      <c r="H74" s="15">
        <v>1164</v>
      </c>
      <c r="L74" s="14"/>
      <c r="M74" s="14"/>
      <c r="N74" s="14"/>
      <c r="O74" s="11"/>
      <c r="P74" s="11"/>
      <c r="Q74" s="11"/>
      <c r="R74" s="11"/>
      <c r="AD74" s="13"/>
      <c r="AE74" s="13"/>
      <c r="AF74" s="13"/>
      <c r="AG74" s="13"/>
      <c r="AH74" s="13"/>
      <c r="AI74" s="13"/>
      <c r="AJ74" s="13"/>
    </row>
    <row r="75" spans="1:43">
      <c r="C75" s="15">
        <v>11305</v>
      </c>
      <c r="D75" s="15">
        <v>108</v>
      </c>
      <c r="E75" s="15">
        <v>4541</v>
      </c>
      <c r="F75" s="15">
        <v>4</v>
      </c>
      <c r="H75" s="15">
        <v>1096</v>
      </c>
      <c r="L75" s="14"/>
      <c r="M75" s="14"/>
      <c r="N75" s="14"/>
      <c r="O75" s="11"/>
      <c r="P75" s="11"/>
      <c r="Q75" s="11"/>
      <c r="R75" s="11"/>
      <c r="AD75" s="13"/>
      <c r="AE75" s="13"/>
      <c r="AF75" s="13"/>
      <c r="AG75" s="13"/>
      <c r="AH75" s="13"/>
      <c r="AI75" s="13"/>
      <c r="AJ75" s="13"/>
    </row>
    <row r="76" spans="1:43">
      <c r="L76" s="14"/>
      <c r="M76" s="14"/>
      <c r="N76" s="14"/>
      <c r="O76" s="11"/>
      <c r="P76" s="11"/>
      <c r="Q76" s="11"/>
      <c r="R76" s="11"/>
      <c r="AD76" s="13"/>
      <c r="AE76" s="13"/>
      <c r="AF76" s="13"/>
      <c r="AG76" s="13"/>
      <c r="AH76" s="13"/>
      <c r="AI76" s="13"/>
      <c r="AJ76" s="13"/>
      <c r="AP76" s="10"/>
      <c r="AQ76" s="10"/>
    </row>
    <row r="77" spans="1:43">
      <c r="A77" s="2">
        <v>2000</v>
      </c>
      <c r="O77" s="11">
        <v>1640000</v>
      </c>
      <c r="P77" s="11">
        <v>12000</v>
      </c>
      <c r="Q77" s="11"/>
      <c r="R77" s="11">
        <v>89000</v>
      </c>
      <c r="AD77" s="13"/>
      <c r="AE77" s="13"/>
      <c r="AF77" s="13">
        <v>46177</v>
      </c>
      <c r="AG77" s="13">
        <v>15948</v>
      </c>
      <c r="AH77" s="13">
        <v>7229</v>
      </c>
      <c r="AI77" s="13">
        <v>29993</v>
      </c>
      <c r="AJ77" s="13">
        <v>4007</v>
      </c>
      <c r="AK77" s="13">
        <v>1688</v>
      </c>
      <c r="AP77" s="10">
        <f>83.8*568.43</f>
        <v>47634.433999999994</v>
      </c>
      <c r="AQ77" s="10">
        <f>9.4*568.43</f>
        <v>5343.2419999999993</v>
      </c>
    </row>
    <row r="78" spans="1:43">
      <c r="A78" s="2">
        <v>2001</v>
      </c>
      <c r="O78" s="11">
        <v>1627000</v>
      </c>
      <c r="P78" s="17">
        <v>13000</v>
      </c>
      <c r="Q78" s="11"/>
      <c r="R78" s="11">
        <v>96000</v>
      </c>
      <c r="AD78" s="13"/>
      <c r="AE78" s="13"/>
      <c r="AF78" s="13">
        <v>46999</v>
      </c>
      <c r="AG78" s="13">
        <v>12916</v>
      </c>
      <c r="AH78" s="13">
        <v>8689</v>
      </c>
      <c r="AI78" s="13">
        <v>25357</v>
      </c>
      <c r="AJ78" s="13">
        <v>3589</v>
      </c>
      <c r="AK78" s="13">
        <v>1767</v>
      </c>
    </row>
    <row r="79" spans="1:43">
      <c r="A79" s="2">
        <v>2002</v>
      </c>
      <c r="O79" s="17">
        <v>1560000</v>
      </c>
      <c r="P79" s="17">
        <v>13000</v>
      </c>
      <c r="Q79" s="11"/>
      <c r="R79" s="11">
        <v>83000</v>
      </c>
      <c r="T79" s="13">
        <v>12872</v>
      </c>
      <c r="U79" s="13">
        <v>505</v>
      </c>
      <c r="V79" s="13">
        <v>1609</v>
      </c>
      <c r="W79" s="13">
        <v>665</v>
      </c>
      <c r="X79" s="13">
        <v>58</v>
      </c>
      <c r="Y79" s="13">
        <v>69</v>
      </c>
      <c r="Z79" s="13">
        <v>307</v>
      </c>
      <c r="AA79" s="13">
        <v>83103</v>
      </c>
      <c r="AB79" s="13">
        <v>589</v>
      </c>
      <c r="AC79" s="13">
        <v>4162</v>
      </c>
      <c r="AD79" s="13">
        <v>25892</v>
      </c>
      <c r="AE79" s="13">
        <v>2585</v>
      </c>
      <c r="AF79" s="18">
        <v>50058</v>
      </c>
      <c r="AG79" s="18">
        <v>14190</v>
      </c>
      <c r="AH79" s="18">
        <v>8190</v>
      </c>
      <c r="AI79" s="18">
        <v>28211</v>
      </c>
      <c r="AJ79" s="18">
        <v>2161</v>
      </c>
      <c r="AK79" s="13">
        <v>1531</v>
      </c>
      <c r="AL79" s="19">
        <v>56045</v>
      </c>
      <c r="AM79" s="19">
        <v>21017</v>
      </c>
      <c r="AN79" s="19">
        <v>28022</v>
      </c>
      <c r="AO79" s="19">
        <v>35028</v>
      </c>
      <c r="AP79" s="10"/>
      <c r="AQ79" s="10"/>
    </row>
    <row r="80" spans="1:43">
      <c r="A80" s="2">
        <v>2003</v>
      </c>
      <c r="O80" s="17">
        <v>1736000</v>
      </c>
      <c r="P80" s="17">
        <v>12000</v>
      </c>
      <c r="Q80" s="11"/>
      <c r="R80" s="11">
        <v>99000</v>
      </c>
      <c r="T80" s="13">
        <v>16398</v>
      </c>
      <c r="U80" s="13">
        <v>298</v>
      </c>
      <c r="V80" s="13">
        <v>1478</v>
      </c>
      <c r="W80" s="13">
        <v>354</v>
      </c>
      <c r="X80" s="13">
        <v>210</v>
      </c>
      <c r="Y80" s="13">
        <v>4</v>
      </c>
      <c r="Z80" s="13">
        <v>585</v>
      </c>
      <c r="AA80" s="13">
        <v>88101</v>
      </c>
      <c r="AB80" s="13">
        <v>14</v>
      </c>
      <c r="AC80" s="13">
        <v>4346</v>
      </c>
      <c r="AD80" s="13">
        <v>28252</v>
      </c>
      <c r="AE80" s="13">
        <v>2315</v>
      </c>
      <c r="AF80" s="13">
        <v>49625</v>
      </c>
      <c r="AG80" s="13">
        <v>14144</v>
      </c>
      <c r="AH80" s="13">
        <v>8136</v>
      </c>
      <c r="AI80" s="13">
        <v>24779</v>
      </c>
      <c r="AJ80" s="13">
        <v>2474</v>
      </c>
      <c r="AK80" s="13">
        <v>1753</v>
      </c>
      <c r="AL80" s="19">
        <v>57133</v>
      </c>
      <c r="AM80" s="19">
        <v>17684</v>
      </c>
      <c r="AN80" s="19">
        <v>29927</v>
      </c>
      <c r="AO80" s="19">
        <v>31287</v>
      </c>
      <c r="AP80" s="10"/>
      <c r="AQ80" s="10"/>
    </row>
    <row r="81" spans="1:43">
      <c r="A81" s="2">
        <v>2004</v>
      </c>
      <c r="O81" s="17">
        <v>1830000</v>
      </c>
      <c r="P81" s="17">
        <v>11000</v>
      </c>
      <c r="Q81" s="17">
        <v>44000</v>
      </c>
      <c r="R81" s="17">
        <v>176000</v>
      </c>
      <c r="T81" s="13">
        <v>21067</v>
      </c>
      <c r="U81" s="13">
        <v>311</v>
      </c>
      <c r="V81" s="13">
        <v>2562</v>
      </c>
      <c r="W81" s="13">
        <v>449</v>
      </c>
      <c r="X81" s="13">
        <v>67</v>
      </c>
      <c r="Y81" s="13">
        <v>15</v>
      </c>
      <c r="Z81" s="13">
        <v>500</v>
      </c>
      <c r="AA81" s="13">
        <v>69504</v>
      </c>
      <c r="AB81" s="13">
        <v>179</v>
      </c>
      <c r="AC81" s="13">
        <v>4679</v>
      </c>
      <c r="AD81" s="13">
        <v>31970</v>
      </c>
      <c r="AE81" s="13">
        <v>2560</v>
      </c>
      <c r="AF81" s="13">
        <v>64948</v>
      </c>
      <c r="AG81" s="2">
        <v>15900</v>
      </c>
      <c r="AH81" s="2">
        <v>9056</v>
      </c>
      <c r="AI81" s="2">
        <v>28091</v>
      </c>
      <c r="AJ81" s="2">
        <v>2140</v>
      </c>
      <c r="AK81" s="13">
        <v>1854</v>
      </c>
      <c r="AL81" s="19">
        <v>28931</v>
      </c>
      <c r="AM81" s="19">
        <v>14466</v>
      </c>
      <c r="AN81" s="19">
        <v>28932</v>
      </c>
      <c r="AO81" s="19">
        <v>24110</v>
      </c>
      <c r="AP81" s="10">
        <f>83.8*1378.08</f>
        <v>115483.10399999999</v>
      </c>
      <c r="AQ81" s="10">
        <f>9.4*1378.08</f>
        <v>12953.951999999999</v>
      </c>
    </row>
    <row r="82" spans="1:43">
      <c r="B82" s="26">
        <v>37987</v>
      </c>
      <c r="C82" s="2">
        <v>18047</v>
      </c>
      <c r="D82" s="2">
        <v>889</v>
      </c>
      <c r="E82" s="2">
        <v>1894</v>
      </c>
      <c r="G82" s="2">
        <v>6</v>
      </c>
      <c r="H82" s="2">
        <v>1386</v>
      </c>
      <c r="L82" s="14"/>
      <c r="M82" s="14"/>
      <c r="N82" s="14"/>
      <c r="O82" s="11"/>
      <c r="P82" s="11"/>
      <c r="Q82" s="11"/>
      <c r="R82" s="11"/>
      <c r="AD82" s="13"/>
      <c r="AE82" s="13"/>
      <c r="AF82" s="13"/>
      <c r="AG82" s="13"/>
      <c r="AH82" s="13"/>
      <c r="AI82" s="13"/>
      <c r="AJ82" s="13"/>
    </row>
    <row r="83" spans="1:43">
      <c r="B83" s="26">
        <v>38018</v>
      </c>
      <c r="C83" s="2">
        <v>19192</v>
      </c>
      <c r="D83" s="2">
        <v>840</v>
      </c>
      <c r="E83" s="2">
        <v>1837</v>
      </c>
      <c r="G83" s="2">
        <v>4</v>
      </c>
      <c r="H83" s="2">
        <v>1449</v>
      </c>
      <c r="L83" s="14"/>
      <c r="M83" s="14"/>
      <c r="N83" s="14"/>
      <c r="O83" s="11"/>
      <c r="P83" s="11"/>
      <c r="Q83" s="11"/>
      <c r="R83" s="11"/>
      <c r="AD83" s="13"/>
      <c r="AE83" s="13"/>
      <c r="AF83" s="13"/>
      <c r="AG83" s="13"/>
      <c r="AH83" s="13"/>
      <c r="AI83" s="13"/>
      <c r="AJ83" s="13"/>
      <c r="AP83" s="10"/>
      <c r="AQ83" s="10"/>
    </row>
    <row r="84" spans="1:43">
      <c r="B84" s="26">
        <v>38047</v>
      </c>
      <c r="C84" s="2">
        <v>19185</v>
      </c>
      <c r="D84" s="2">
        <v>1072</v>
      </c>
      <c r="E84" s="2">
        <v>1577</v>
      </c>
      <c r="G84" s="2">
        <v>8</v>
      </c>
      <c r="H84" s="2">
        <v>1754</v>
      </c>
      <c r="L84" s="14"/>
      <c r="M84" s="14"/>
      <c r="N84" s="14"/>
      <c r="O84" s="11"/>
      <c r="P84" s="11"/>
      <c r="Q84" s="11"/>
      <c r="R84" s="11"/>
      <c r="AD84" s="13"/>
      <c r="AE84" s="13"/>
      <c r="AF84" s="13"/>
      <c r="AG84" s="13"/>
      <c r="AH84" s="13"/>
      <c r="AI84" s="13"/>
      <c r="AJ84" s="13"/>
    </row>
    <row r="85" spans="1:43">
      <c r="B85" s="26">
        <v>38078</v>
      </c>
      <c r="C85" s="2">
        <v>20087</v>
      </c>
      <c r="D85" s="2">
        <v>1154</v>
      </c>
      <c r="E85" s="2">
        <v>2911</v>
      </c>
      <c r="G85" s="2">
        <v>15</v>
      </c>
      <c r="H85" s="2">
        <v>3803</v>
      </c>
      <c r="L85" s="14"/>
      <c r="M85" s="14"/>
      <c r="N85" s="14"/>
      <c r="O85" s="11"/>
      <c r="P85" s="11"/>
      <c r="Q85" s="11"/>
      <c r="R85" s="11"/>
      <c r="AD85" s="13"/>
      <c r="AE85" s="13"/>
      <c r="AF85" s="13"/>
      <c r="AG85" s="13"/>
      <c r="AH85" s="13"/>
      <c r="AI85" s="13"/>
      <c r="AJ85" s="13"/>
      <c r="AP85" s="10"/>
      <c r="AQ85" s="10"/>
    </row>
    <row r="86" spans="1:43">
      <c r="B86" s="26">
        <v>38108</v>
      </c>
      <c r="C86" s="2">
        <v>14115</v>
      </c>
      <c r="D86" s="2">
        <v>1145</v>
      </c>
      <c r="E86" s="2">
        <v>1585</v>
      </c>
      <c r="G86" s="2">
        <v>25</v>
      </c>
      <c r="H86" s="2">
        <v>1687</v>
      </c>
      <c r="L86" s="14"/>
      <c r="M86" s="14"/>
      <c r="N86" s="14"/>
      <c r="O86" s="11"/>
      <c r="P86" s="11"/>
      <c r="Q86" s="11"/>
      <c r="R86" s="11"/>
      <c r="AD86" s="13"/>
      <c r="AE86" s="13"/>
      <c r="AF86" s="13"/>
      <c r="AG86" s="13"/>
      <c r="AH86" s="13"/>
      <c r="AI86" s="13"/>
      <c r="AJ86" s="13"/>
      <c r="AP86" s="10"/>
      <c r="AQ86" s="10"/>
    </row>
    <row r="87" spans="1:43">
      <c r="B87" s="26">
        <v>38139</v>
      </c>
      <c r="C87" s="2">
        <v>13110</v>
      </c>
      <c r="D87" s="2">
        <v>941</v>
      </c>
      <c r="E87" s="2">
        <v>1727</v>
      </c>
      <c r="G87" s="2">
        <v>7</v>
      </c>
      <c r="H87" s="2">
        <v>1185</v>
      </c>
      <c r="L87" s="14"/>
      <c r="M87" s="14"/>
      <c r="N87" s="14"/>
      <c r="O87" s="11"/>
      <c r="P87" s="11"/>
      <c r="Q87" s="11"/>
      <c r="R87" s="11"/>
      <c r="AD87" s="13"/>
      <c r="AE87" s="13"/>
      <c r="AF87" s="13"/>
      <c r="AG87" s="13"/>
      <c r="AH87" s="13"/>
      <c r="AI87" s="13"/>
      <c r="AJ87" s="13"/>
    </row>
    <row r="88" spans="1:43">
      <c r="B88" s="26">
        <v>38169</v>
      </c>
      <c r="C88" s="2">
        <v>15311</v>
      </c>
      <c r="D88" s="2">
        <v>988</v>
      </c>
      <c r="E88" s="2">
        <v>5176</v>
      </c>
      <c r="G88" s="2">
        <v>5</v>
      </c>
      <c r="H88" s="2">
        <v>1491</v>
      </c>
      <c r="L88" s="14"/>
      <c r="M88" s="14"/>
      <c r="N88" s="14"/>
      <c r="O88" s="11"/>
      <c r="P88" s="11"/>
      <c r="Q88" s="11"/>
      <c r="R88" s="11"/>
      <c r="AD88" s="13"/>
      <c r="AE88" s="13"/>
      <c r="AF88" s="13"/>
      <c r="AG88" s="13"/>
      <c r="AH88" s="13"/>
      <c r="AI88" s="13"/>
      <c r="AJ88" s="13"/>
    </row>
    <row r="89" spans="1:43">
      <c r="B89" s="26">
        <v>38200</v>
      </c>
      <c r="C89" s="2">
        <v>12729</v>
      </c>
      <c r="D89" s="2">
        <v>939</v>
      </c>
      <c r="E89" s="2">
        <v>3066</v>
      </c>
      <c r="G89" s="2">
        <v>42</v>
      </c>
      <c r="H89" s="2">
        <v>1348</v>
      </c>
      <c r="L89" s="14"/>
      <c r="M89" s="14"/>
      <c r="N89" s="14"/>
      <c r="O89" s="11"/>
      <c r="P89" s="11"/>
      <c r="Q89" s="11"/>
      <c r="R89" s="11"/>
      <c r="AD89" s="13"/>
      <c r="AE89" s="13"/>
      <c r="AF89" s="13"/>
      <c r="AG89" s="13"/>
      <c r="AH89" s="13"/>
      <c r="AI89" s="13"/>
      <c r="AJ89" s="13"/>
    </row>
    <row r="90" spans="1:43">
      <c r="B90" s="26">
        <v>38231</v>
      </c>
      <c r="C90" s="2">
        <v>9702</v>
      </c>
      <c r="D90" s="2">
        <v>901</v>
      </c>
      <c r="E90" s="2">
        <v>1293</v>
      </c>
      <c r="G90" s="2">
        <v>6</v>
      </c>
      <c r="H90" s="2">
        <v>1121</v>
      </c>
      <c r="L90" s="14"/>
      <c r="M90" s="14"/>
      <c r="N90" s="14"/>
      <c r="O90" s="11"/>
      <c r="P90" s="11"/>
      <c r="Q90" s="11"/>
      <c r="R90" s="11"/>
      <c r="AD90" s="13"/>
      <c r="AE90" s="13"/>
      <c r="AF90" s="13"/>
      <c r="AG90" s="13"/>
      <c r="AH90" s="13"/>
      <c r="AI90" s="13"/>
      <c r="AJ90" s="13"/>
    </row>
    <row r="91" spans="1:43">
      <c r="B91" s="26">
        <v>38261</v>
      </c>
      <c r="C91" s="2">
        <v>13174</v>
      </c>
      <c r="D91" s="2">
        <v>1019</v>
      </c>
      <c r="E91" s="2">
        <v>1347</v>
      </c>
      <c r="G91" s="2">
        <v>5</v>
      </c>
      <c r="H91" s="2">
        <v>1023</v>
      </c>
      <c r="L91" s="14"/>
      <c r="M91" s="14"/>
      <c r="N91" s="14"/>
      <c r="O91" s="11"/>
      <c r="P91" s="11"/>
      <c r="Q91" s="11"/>
      <c r="R91" s="11"/>
      <c r="AD91" s="13"/>
      <c r="AE91" s="13"/>
      <c r="AF91" s="13"/>
      <c r="AG91" s="13"/>
      <c r="AH91" s="13"/>
      <c r="AI91" s="13"/>
      <c r="AJ91" s="13"/>
    </row>
    <row r="92" spans="1:43">
      <c r="B92" s="26">
        <v>38292</v>
      </c>
      <c r="C92" s="2">
        <v>15386</v>
      </c>
      <c r="D92" s="2">
        <v>1064</v>
      </c>
      <c r="E92" s="2">
        <v>1299</v>
      </c>
      <c r="G92" s="2">
        <v>4</v>
      </c>
      <c r="H92" s="2">
        <v>798</v>
      </c>
      <c r="L92" s="14"/>
      <c r="M92" s="14"/>
      <c r="N92" s="14"/>
      <c r="O92" s="11"/>
      <c r="P92" s="11"/>
      <c r="Q92" s="11"/>
      <c r="R92" s="11"/>
      <c r="AD92" s="13"/>
      <c r="AE92" s="13"/>
      <c r="AF92" s="13"/>
      <c r="AG92" s="13"/>
      <c r="AH92" s="13"/>
      <c r="AI92" s="13"/>
      <c r="AJ92" s="13"/>
    </row>
    <row r="93" spans="1:43">
      <c r="B93" s="26">
        <v>38322</v>
      </c>
      <c r="C93" s="2">
        <v>19442</v>
      </c>
      <c r="D93" s="2">
        <v>965</v>
      </c>
      <c r="E93" s="2">
        <v>2633</v>
      </c>
      <c r="G93" s="2">
        <v>15</v>
      </c>
      <c r="H93" s="2">
        <v>868</v>
      </c>
      <c r="L93" s="14"/>
      <c r="M93" s="14"/>
      <c r="N93" s="14"/>
      <c r="O93" s="11"/>
      <c r="P93" s="11"/>
      <c r="Q93" s="11"/>
      <c r="R93" s="11"/>
      <c r="AD93" s="13"/>
      <c r="AE93" s="13"/>
      <c r="AF93" s="13"/>
      <c r="AG93" s="13"/>
      <c r="AH93" s="13"/>
      <c r="AI93" s="13"/>
      <c r="AJ93" s="13"/>
    </row>
    <row r="94" spans="1:43">
      <c r="A94" s="2">
        <v>2005</v>
      </c>
      <c r="I94" s="2">
        <v>11450.049359999999</v>
      </c>
      <c r="J94" s="2">
        <v>1141.78863</v>
      </c>
      <c r="K94" s="2">
        <v>980.97333000000003</v>
      </c>
      <c r="L94" s="9">
        <v>10426</v>
      </c>
      <c r="M94" s="9">
        <v>1375</v>
      </c>
      <c r="N94" s="9">
        <v>224772.1776</v>
      </c>
      <c r="O94" s="11">
        <v>1982000</v>
      </c>
      <c r="P94" s="11">
        <v>12000</v>
      </c>
      <c r="Q94" s="11">
        <v>158000</v>
      </c>
      <c r="R94" s="11">
        <v>267000</v>
      </c>
      <c r="T94" s="13">
        <v>19337</v>
      </c>
      <c r="U94" s="13">
        <v>149</v>
      </c>
      <c r="V94" s="13">
        <v>1025</v>
      </c>
      <c r="W94" s="13">
        <v>79</v>
      </c>
      <c r="X94" s="13">
        <v>34</v>
      </c>
      <c r="Y94" s="13">
        <v>3</v>
      </c>
      <c r="Z94" s="13">
        <v>84</v>
      </c>
      <c r="AA94" s="13">
        <v>41382</v>
      </c>
      <c r="AB94" s="13">
        <v>198</v>
      </c>
      <c r="AC94" s="13">
        <v>5883</v>
      </c>
      <c r="AD94" s="13">
        <v>29980</v>
      </c>
      <c r="AE94" s="13">
        <v>390</v>
      </c>
      <c r="AF94" s="13">
        <v>60071</v>
      </c>
      <c r="AG94" s="13">
        <v>15876</v>
      </c>
      <c r="AH94" s="13">
        <v>8704</v>
      </c>
      <c r="AI94" s="13">
        <v>26810</v>
      </c>
      <c r="AJ94" s="13">
        <v>2711</v>
      </c>
      <c r="AK94" s="13">
        <v>2424</v>
      </c>
      <c r="AL94" s="19">
        <v>39293</v>
      </c>
      <c r="AM94" s="19">
        <v>22454</v>
      </c>
      <c r="AN94" s="19">
        <v>33680</v>
      </c>
      <c r="AO94" s="19">
        <v>16840</v>
      </c>
    </row>
    <row r="95" spans="1:43">
      <c r="B95" s="26">
        <v>38353</v>
      </c>
      <c r="C95" s="2">
        <v>21040</v>
      </c>
      <c r="D95" s="2">
        <v>1330</v>
      </c>
      <c r="E95" s="2">
        <v>1623</v>
      </c>
      <c r="G95" s="2">
        <v>18</v>
      </c>
      <c r="H95" s="2">
        <v>907</v>
      </c>
      <c r="L95" s="14"/>
      <c r="M95" s="14"/>
      <c r="N95" s="14"/>
      <c r="O95" s="11"/>
      <c r="P95" s="11"/>
      <c r="Q95" s="11"/>
      <c r="R95" s="11"/>
      <c r="AD95" s="13"/>
      <c r="AE95" s="13"/>
      <c r="AF95" s="13"/>
      <c r="AG95" s="13"/>
      <c r="AH95" s="13"/>
      <c r="AI95" s="13"/>
      <c r="AJ95" s="13"/>
    </row>
    <row r="96" spans="1:43">
      <c r="B96" s="26">
        <v>38384</v>
      </c>
      <c r="C96" s="2">
        <v>20229</v>
      </c>
      <c r="D96" s="2">
        <v>1232</v>
      </c>
      <c r="E96" s="2">
        <v>1608</v>
      </c>
      <c r="G96" s="2">
        <v>13</v>
      </c>
      <c r="H96" s="2">
        <v>656</v>
      </c>
      <c r="L96" s="14"/>
      <c r="M96" s="14"/>
      <c r="N96" s="14"/>
      <c r="O96" s="11"/>
      <c r="P96" s="11"/>
      <c r="Q96" s="11"/>
      <c r="R96" s="11"/>
      <c r="AD96" s="13"/>
      <c r="AE96" s="13"/>
      <c r="AF96" s="13"/>
      <c r="AG96" s="13"/>
      <c r="AH96" s="13"/>
      <c r="AI96" s="13"/>
      <c r="AJ96" s="13"/>
    </row>
    <row r="97" spans="1:43">
      <c r="B97" s="26">
        <v>38412</v>
      </c>
      <c r="C97" s="2">
        <v>22486</v>
      </c>
      <c r="D97" s="2">
        <v>1400</v>
      </c>
      <c r="E97" s="2">
        <v>1966</v>
      </c>
      <c r="G97" s="2">
        <v>6</v>
      </c>
      <c r="H97" s="2">
        <v>1121</v>
      </c>
      <c r="L97" s="14"/>
      <c r="M97" s="14"/>
      <c r="N97" s="14"/>
      <c r="O97" s="11"/>
      <c r="P97" s="11"/>
      <c r="Q97" s="11"/>
      <c r="R97" s="11"/>
      <c r="AD97" s="13"/>
      <c r="AE97" s="13"/>
      <c r="AF97" s="13"/>
      <c r="AG97" s="13"/>
      <c r="AH97" s="13"/>
      <c r="AI97" s="13"/>
      <c r="AJ97" s="13"/>
    </row>
    <row r="98" spans="1:43">
      <c r="B98" s="26">
        <v>38443</v>
      </c>
      <c r="C98" s="2">
        <v>20234</v>
      </c>
      <c r="D98" s="2">
        <v>1293</v>
      </c>
      <c r="E98" s="2">
        <v>1979</v>
      </c>
      <c r="G98" s="2">
        <v>16</v>
      </c>
      <c r="H98" s="2">
        <v>1040</v>
      </c>
      <c r="L98" s="14"/>
      <c r="M98" s="14"/>
      <c r="N98" s="14"/>
      <c r="O98" s="11"/>
      <c r="P98" s="11"/>
      <c r="Q98" s="11"/>
      <c r="R98" s="11"/>
      <c r="AD98" s="13"/>
      <c r="AE98" s="13"/>
      <c r="AF98" s="13"/>
      <c r="AG98" s="13"/>
      <c r="AH98" s="13"/>
      <c r="AI98" s="13"/>
      <c r="AJ98" s="13"/>
    </row>
    <row r="99" spans="1:43">
      <c r="B99" s="26">
        <v>38473</v>
      </c>
      <c r="C99" s="2">
        <v>14557</v>
      </c>
      <c r="D99" s="2">
        <v>1288</v>
      </c>
      <c r="E99" s="2">
        <v>1630</v>
      </c>
      <c r="G99" s="2">
        <v>15</v>
      </c>
      <c r="H99" s="2">
        <v>728</v>
      </c>
      <c r="L99" s="14"/>
      <c r="M99" s="14"/>
      <c r="N99" s="14"/>
      <c r="O99" s="11"/>
      <c r="P99" s="11"/>
      <c r="Q99" s="11"/>
      <c r="R99" s="11"/>
      <c r="AD99" s="13"/>
      <c r="AE99" s="13"/>
      <c r="AF99" s="13"/>
      <c r="AG99" s="13"/>
      <c r="AH99" s="13"/>
      <c r="AI99" s="13"/>
      <c r="AJ99" s="13"/>
    </row>
    <row r="100" spans="1:43">
      <c r="B100" s="26">
        <v>38504</v>
      </c>
      <c r="C100" s="2">
        <v>13135</v>
      </c>
      <c r="D100" s="2">
        <v>1223</v>
      </c>
      <c r="E100" s="2">
        <v>1272</v>
      </c>
      <c r="G100" s="2">
        <v>5</v>
      </c>
      <c r="H100" s="2">
        <v>641</v>
      </c>
      <c r="L100" s="14"/>
      <c r="M100" s="14"/>
      <c r="N100" s="14"/>
      <c r="O100" s="11"/>
      <c r="P100" s="11"/>
      <c r="Q100" s="11"/>
      <c r="R100" s="11"/>
      <c r="AD100" s="13"/>
      <c r="AE100" s="13"/>
      <c r="AF100" s="13"/>
      <c r="AG100" s="13"/>
      <c r="AH100" s="13"/>
      <c r="AI100" s="13"/>
      <c r="AJ100" s="13"/>
    </row>
    <row r="101" spans="1:43">
      <c r="B101" s="26">
        <v>38534</v>
      </c>
      <c r="C101" s="2">
        <v>13641</v>
      </c>
      <c r="D101" s="2">
        <v>941</v>
      </c>
      <c r="E101" s="2">
        <v>4676</v>
      </c>
      <c r="G101" s="2">
        <v>13</v>
      </c>
      <c r="H101" s="2">
        <v>2150</v>
      </c>
      <c r="L101" s="14"/>
      <c r="M101" s="14"/>
      <c r="N101" s="14"/>
      <c r="O101" s="11"/>
      <c r="P101" s="11"/>
      <c r="Q101" s="11"/>
      <c r="R101" s="11"/>
      <c r="AD101" s="13"/>
      <c r="AE101" s="13"/>
      <c r="AF101" s="13"/>
      <c r="AG101" s="13"/>
      <c r="AH101" s="13"/>
      <c r="AI101" s="13"/>
      <c r="AJ101" s="13"/>
    </row>
    <row r="102" spans="1:43">
      <c r="B102" s="26">
        <v>38565</v>
      </c>
      <c r="C102" s="2">
        <v>12022</v>
      </c>
      <c r="D102" s="2">
        <v>944</v>
      </c>
      <c r="E102" s="2">
        <v>3178</v>
      </c>
      <c r="G102" s="2">
        <v>7</v>
      </c>
      <c r="H102" s="2">
        <v>1898</v>
      </c>
      <c r="L102" s="14"/>
      <c r="M102" s="14"/>
      <c r="N102" s="14"/>
      <c r="O102" s="11"/>
      <c r="P102" s="11"/>
      <c r="Q102" s="11"/>
      <c r="R102" s="11"/>
      <c r="AD102" s="13"/>
      <c r="AE102" s="13"/>
      <c r="AF102" s="13"/>
      <c r="AG102" s="13"/>
      <c r="AH102" s="13"/>
      <c r="AI102" s="13"/>
      <c r="AJ102" s="13"/>
    </row>
    <row r="103" spans="1:43">
      <c r="B103" s="26">
        <v>38596</v>
      </c>
      <c r="C103" s="2">
        <v>8123</v>
      </c>
      <c r="D103" s="2">
        <v>1021</v>
      </c>
      <c r="E103" s="2">
        <v>1817</v>
      </c>
      <c r="G103" s="2">
        <v>14</v>
      </c>
      <c r="H103" s="2">
        <v>1039</v>
      </c>
      <c r="L103" s="14"/>
      <c r="M103" s="14"/>
      <c r="N103" s="14"/>
      <c r="O103" s="11"/>
      <c r="P103" s="11"/>
      <c r="Q103" s="11"/>
      <c r="R103" s="11"/>
      <c r="AD103" s="13"/>
      <c r="AE103" s="13"/>
      <c r="AF103" s="13"/>
      <c r="AG103" s="13"/>
      <c r="AH103" s="13"/>
      <c r="AI103" s="13"/>
      <c r="AJ103" s="13"/>
    </row>
    <row r="104" spans="1:43">
      <c r="B104" s="26">
        <v>38626</v>
      </c>
      <c r="C104" s="2">
        <v>13563</v>
      </c>
      <c r="D104" s="2">
        <v>1229</v>
      </c>
      <c r="E104" s="2">
        <v>2015</v>
      </c>
      <c r="G104" s="2">
        <v>1</v>
      </c>
      <c r="H104" s="2">
        <v>1128</v>
      </c>
      <c r="L104" s="14"/>
      <c r="M104" s="14"/>
      <c r="N104" s="14"/>
      <c r="O104" s="11"/>
      <c r="P104" s="11"/>
      <c r="Q104" s="11"/>
      <c r="R104" s="11"/>
      <c r="AD104" s="13"/>
      <c r="AE104" s="13"/>
      <c r="AF104" s="13"/>
      <c r="AG104" s="13"/>
      <c r="AH104" s="13"/>
      <c r="AI104" s="13"/>
      <c r="AJ104" s="13"/>
    </row>
    <row r="105" spans="1:43">
      <c r="B105" s="26">
        <v>38657</v>
      </c>
      <c r="C105" s="2">
        <v>14389</v>
      </c>
      <c r="D105" s="2">
        <v>1016</v>
      </c>
      <c r="E105" s="2">
        <v>1780</v>
      </c>
      <c r="G105" s="2">
        <v>30</v>
      </c>
      <c r="H105" s="2">
        <v>1174</v>
      </c>
      <c r="L105" s="14"/>
      <c r="M105" s="14"/>
      <c r="N105" s="14"/>
      <c r="O105" s="11"/>
      <c r="P105" s="11"/>
      <c r="Q105" s="11"/>
      <c r="R105" s="11"/>
      <c r="AD105" s="13"/>
      <c r="AE105" s="13"/>
      <c r="AF105" s="13"/>
      <c r="AG105" s="13"/>
      <c r="AH105" s="13"/>
      <c r="AI105" s="13"/>
      <c r="AJ105" s="13"/>
    </row>
    <row r="106" spans="1:43">
      <c r="B106" s="26">
        <v>38687</v>
      </c>
      <c r="C106" s="2">
        <v>15904</v>
      </c>
      <c r="D106" s="2">
        <v>897</v>
      </c>
      <c r="E106" s="2">
        <v>3339</v>
      </c>
      <c r="G106" s="2">
        <v>11</v>
      </c>
      <c r="H106" s="2">
        <v>2733</v>
      </c>
      <c r="L106" s="14"/>
      <c r="M106" s="14"/>
      <c r="N106" s="14"/>
      <c r="O106" s="11"/>
      <c r="P106" s="11"/>
      <c r="Q106" s="11"/>
      <c r="R106" s="11"/>
      <c r="AD106" s="13"/>
      <c r="AE106" s="13"/>
      <c r="AF106" s="13"/>
      <c r="AG106" s="13"/>
      <c r="AH106" s="13"/>
      <c r="AI106" s="13"/>
      <c r="AJ106" s="13"/>
    </row>
    <row r="107" spans="1:43">
      <c r="A107" s="2">
        <v>2006</v>
      </c>
      <c r="I107" s="20">
        <v>11222.175809999999</v>
      </c>
      <c r="J107" s="20">
        <v>1216.6695599999998</v>
      </c>
      <c r="K107" s="20">
        <v>976.53740999999991</v>
      </c>
      <c r="L107" s="14">
        <v>11281</v>
      </c>
      <c r="M107" s="14">
        <v>1403</v>
      </c>
      <c r="N107" s="14">
        <v>234625</v>
      </c>
      <c r="O107" s="11">
        <v>1931000</v>
      </c>
      <c r="P107" s="11">
        <v>13000</v>
      </c>
      <c r="Q107" s="11" t="s">
        <v>48</v>
      </c>
      <c r="R107" s="11">
        <v>206000</v>
      </c>
      <c r="T107" s="13">
        <v>18737</v>
      </c>
      <c r="U107" s="13">
        <v>22</v>
      </c>
      <c r="V107" s="13">
        <v>1002</v>
      </c>
      <c r="W107" s="13">
        <v>130</v>
      </c>
      <c r="X107" s="13">
        <v>68</v>
      </c>
      <c r="Y107" s="13">
        <v>5</v>
      </c>
      <c r="Z107" s="13">
        <v>217</v>
      </c>
      <c r="AA107" s="13">
        <v>59025</v>
      </c>
      <c r="AB107" s="13">
        <v>19</v>
      </c>
      <c r="AC107" s="13">
        <v>5802</v>
      </c>
      <c r="AD107" s="13">
        <v>32768</v>
      </c>
      <c r="AE107" s="13">
        <v>859</v>
      </c>
      <c r="AF107" s="13">
        <v>57193</v>
      </c>
      <c r="AG107" s="13">
        <v>14580</v>
      </c>
      <c r="AH107" s="13">
        <v>8390</v>
      </c>
      <c r="AI107" s="13">
        <v>28437</v>
      </c>
      <c r="AJ107" s="13">
        <v>2417</v>
      </c>
      <c r="AK107" s="13">
        <v>2457</v>
      </c>
      <c r="AL107" s="21">
        <v>37724</v>
      </c>
      <c r="AM107" s="21">
        <v>21557</v>
      </c>
      <c r="AN107" s="21">
        <v>32335</v>
      </c>
      <c r="AO107" s="21">
        <v>16167</v>
      </c>
      <c r="AP107" s="10">
        <f>83.8*1528.95</f>
        <v>128126.01</v>
      </c>
      <c r="AQ107" s="10">
        <f>9.4*1528.95</f>
        <v>14372.130000000001</v>
      </c>
    </row>
    <row r="108" spans="1:43">
      <c r="B108" s="26">
        <v>38718</v>
      </c>
      <c r="C108" s="2">
        <v>17900</v>
      </c>
      <c r="D108" s="2">
        <v>1092</v>
      </c>
      <c r="E108" s="2">
        <v>2164</v>
      </c>
      <c r="G108" s="2">
        <v>85</v>
      </c>
      <c r="H108" s="2">
        <v>1691</v>
      </c>
      <c r="L108" s="14"/>
      <c r="M108" s="14"/>
      <c r="N108" s="14"/>
      <c r="O108" s="11"/>
      <c r="P108" s="11"/>
      <c r="Q108" s="11"/>
      <c r="R108" s="11"/>
      <c r="AD108" s="13"/>
      <c r="AE108" s="13"/>
      <c r="AF108" s="13"/>
      <c r="AG108" s="13"/>
      <c r="AH108" s="13"/>
      <c r="AI108" s="13"/>
      <c r="AJ108" s="13"/>
    </row>
    <row r="109" spans="1:43">
      <c r="B109" s="26">
        <v>38749</v>
      </c>
      <c r="C109" s="2">
        <v>19817</v>
      </c>
      <c r="D109" s="2">
        <v>1146</v>
      </c>
      <c r="E109" s="2">
        <v>2131</v>
      </c>
      <c r="G109" s="2">
        <v>30</v>
      </c>
      <c r="H109" s="2">
        <v>1691</v>
      </c>
      <c r="I109" s="22"/>
      <c r="L109" s="14"/>
      <c r="M109" s="14"/>
      <c r="N109" s="14"/>
      <c r="O109" s="11"/>
      <c r="P109" s="11"/>
      <c r="Q109" s="11"/>
      <c r="R109" s="11"/>
      <c r="AD109" s="13"/>
      <c r="AE109" s="13"/>
      <c r="AF109" s="13"/>
      <c r="AG109" s="13"/>
      <c r="AH109" s="13"/>
      <c r="AI109" s="13"/>
      <c r="AJ109" s="13"/>
    </row>
    <row r="110" spans="1:43">
      <c r="B110" s="26">
        <v>38777</v>
      </c>
      <c r="C110" s="2">
        <v>21155</v>
      </c>
      <c r="D110" s="2">
        <v>1218</v>
      </c>
      <c r="E110" s="2">
        <v>2951</v>
      </c>
      <c r="G110" s="2">
        <v>8</v>
      </c>
      <c r="H110" s="2">
        <v>1078</v>
      </c>
      <c r="L110" s="14"/>
      <c r="M110" s="14"/>
      <c r="N110" s="14"/>
      <c r="O110" s="11"/>
      <c r="P110" s="11"/>
      <c r="Q110" s="11"/>
      <c r="R110" s="11"/>
      <c r="AD110" s="13"/>
      <c r="AE110" s="13"/>
      <c r="AF110" s="13"/>
      <c r="AG110" s="13"/>
      <c r="AH110" s="13"/>
      <c r="AI110" s="13"/>
      <c r="AJ110" s="13"/>
    </row>
    <row r="111" spans="1:43">
      <c r="B111" s="26">
        <v>38808</v>
      </c>
      <c r="C111" s="2">
        <v>19802</v>
      </c>
      <c r="D111" s="2">
        <v>1122</v>
      </c>
      <c r="E111" s="2">
        <v>3630</v>
      </c>
      <c r="G111" s="2">
        <v>19</v>
      </c>
      <c r="H111" s="2">
        <v>950</v>
      </c>
      <c r="L111" s="14"/>
      <c r="M111" s="14"/>
      <c r="N111" s="14"/>
      <c r="O111" s="11"/>
      <c r="P111" s="11"/>
      <c r="Q111" s="11"/>
      <c r="R111" s="11"/>
      <c r="AD111" s="13"/>
      <c r="AE111" s="13"/>
      <c r="AF111" s="13"/>
      <c r="AG111" s="13"/>
      <c r="AH111" s="13"/>
      <c r="AI111" s="13"/>
      <c r="AJ111" s="13"/>
    </row>
    <row r="112" spans="1:43">
      <c r="B112" s="26">
        <v>38838</v>
      </c>
      <c r="C112" s="2">
        <v>15237</v>
      </c>
      <c r="D112" s="2">
        <v>1403</v>
      </c>
      <c r="E112" s="2">
        <v>2192</v>
      </c>
      <c r="G112" s="2">
        <v>40</v>
      </c>
      <c r="H112" s="2">
        <v>826</v>
      </c>
      <c r="L112" s="14"/>
      <c r="M112" s="14"/>
      <c r="N112" s="14"/>
      <c r="O112" s="11"/>
      <c r="P112" s="11"/>
      <c r="Q112" s="11"/>
      <c r="R112" s="11"/>
      <c r="AD112" s="13"/>
      <c r="AE112" s="13"/>
      <c r="AF112" s="13"/>
      <c r="AG112" s="13"/>
      <c r="AH112" s="13"/>
      <c r="AI112" s="13"/>
      <c r="AJ112" s="13"/>
    </row>
    <row r="113" spans="1:36">
      <c r="B113" s="26">
        <v>38869</v>
      </c>
      <c r="C113" s="2">
        <v>13029</v>
      </c>
      <c r="D113" s="2">
        <v>1211</v>
      </c>
      <c r="E113" s="2">
        <v>2694</v>
      </c>
      <c r="G113" s="2">
        <v>17</v>
      </c>
      <c r="H113" s="2">
        <v>828</v>
      </c>
      <c r="L113" s="14"/>
      <c r="M113" s="14"/>
      <c r="N113" s="14"/>
      <c r="O113" s="11"/>
      <c r="P113" s="11"/>
      <c r="Q113" s="11"/>
      <c r="R113" s="11"/>
      <c r="AD113" s="13"/>
      <c r="AE113" s="13"/>
      <c r="AF113" s="13"/>
      <c r="AG113" s="13"/>
      <c r="AH113" s="13"/>
      <c r="AI113" s="13"/>
      <c r="AJ113" s="13"/>
    </row>
    <row r="114" spans="1:36">
      <c r="B114" s="26">
        <v>38899</v>
      </c>
      <c r="C114" s="2">
        <v>15470</v>
      </c>
      <c r="D114" s="2">
        <v>1289</v>
      </c>
      <c r="E114" s="2">
        <v>4487</v>
      </c>
      <c r="G114" s="2">
        <v>26</v>
      </c>
      <c r="H114" s="2">
        <v>1492</v>
      </c>
      <c r="L114" s="14"/>
      <c r="M114" s="14"/>
      <c r="N114" s="14"/>
      <c r="O114" s="11"/>
      <c r="P114" s="11"/>
      <c r="Q114" s="11"/>
      <c r="R114" s="11"/>
      <c r="AD114" s="13"/>
      <c r="AE114" s="13"/>
      <c r="AF114" s="13"/>
      <c r="AG114" s="13"/>
      <c r="AH114" s="13"/>
      <c r="AI114" s="13"/>
      <c r="AJ114" s="13"/>
    </row>
    <row r="115" spans="1:36">
      <c r="B115" s="26">
        <v>38930</v>
      </c>
      <c r="C115" s="2">
        <v>14160</v>
      </c>
      <c r="D115" s="2">
        <v>904</v>
      </c>
      <c r="E115" s="2">
        <v>4709</v>
      </c>
      <c r="G115" s="2">
        <v>30</v>
      </c>
      <c r="H115" s="2">
        <v>954</v>
      </c>
      <c r="L115" s="14"/>
      <c r="M115" s="14"/>
      <c r="N115" s="14"/>
      <c r="O115" s="11"/>
      <c r="P115" s="11"/>
      <c r="Q115" s="11"/>
      <c r="R115" s="11"/>
      <c r="AD115" s="13"/>
      <c r="AE115" s="13"/>
      <c r="AF115" s="13"/>
      <c r="AG115" s="13"/>
      <c r="AH115" s="13"/>
      <c r="AI115" s="13"/>
      <c r="AJ115" s="13"/>
    </row>
    <row r="116" spans="1:36">
      <c r="B116" s="26">
        <v>38961</v>
      </c>
      <c r="C116" s="2">
        <v>8861</v>
      </c>
      <c r="D116" s="2">
        <v>922</v>
      </c>
      <c r="E116" s="2">
        <v>2604</v>
      </c>
      <c r="G116" s="2">
        <v>60</v>
      </c>
      <c r="H116" s="2">
        <v>446</v>
      </c>
      <c r="L116" s="14"/>
      <c r="M116" s="14"/>
      <c r="N116" s="14"/>
      <c r="O116" s="11"/>
      <c r="P116" s="11"/>
      <c r="Q116" s="11"/>
      <c r="R116" s="11"/>
      <c r="AD116" s="13"/>
      <c r="AE116" s="13"/>
      <c r="AF116" s="13"/>
      <c r="AG116" s="13"/>
      <c r="AH116" s="13"/>
      <c r="AI116" s="13"/>
      <c r="AJ116" s="13"/>
    </row>
    <row r="117" spans="1:36">
      <c r="B117" s="26">
        <v>38991</v>
      </c>
      <c r="C117" s="2">
        <v>12921</v>
      </c>
      <c r="D117" s="2">
        <v>1045</v>
      </c>
      <c r="E117" s="2">
        <v>2179</v>
      </c>
      <c r="G117" s="2">
        <v>14</v>
      </c>
      <c r="H117" s="2">
        <v>585</v>
      </c>
      <c r="L117" s="14"/>
      <c r="M117" s="14"/>
      <c r="N117" s="14"/>
      <c r="O117" s="11"/>
      <c r="P117" s="11"/>
      <c r="Q117" s="11"/>
      <c r="R117" s="11"/>
      <c r="AD117" s="13"/>
      <c r="AE117" s="13"/>
      <c r="AF117" s="13"/>
      <c r="AG117" s="13"/>
      <c r="AH117" s="13"/>
      <c r="AI117" s="13"/>
      <c r="AJ117" s="13"/>
    </row>
    <row r="118" spans="1:36">
      <c r="B118" s="26">
        <v>39022</v>
      </c>
      <c r="C118" s="2">
        <v>16083</v>
      </c>
      <c r="D118" s="2">
        <v>957</v>
      </c>
      <c r="E118" s="2">
        <v>1848</v>
      </c>
      <c r="G118" s="2">
        <v>12</v>
      </c>
      <c r="H118" s="2">
        <v>468</v>
      </c>
      <c r="L118" s="14"/>
      <c r="M118" s="14"/>
      <c r="N118" s="14"/>
      <c r="O118" s="11"/>
      <c r="P118" s="11"/>
      <c r="Q118" s="11"/>
      <c r="R118" s="11"/>
      <c r="AD118" s="13"/>
      <c r="AE118" s="13"/>
      <c r="AF118" s="13"/>
      <c r="AG118" s="13"/>
      <c r="AH118" s="13"/>
      <c r="AI118" s="13"/>
      <c r="AJ118" s="13"/>
    </row>
    <row r="119" spans="1:36">
      <c r="B119" s="26">
        <v>39052</v>
      </c>
      <c r="C119" s="2">
        <v>19274</v>
      </c>
      <c r="D119" s="2">
        <v>834</v>
      </c>
      <c r="E119" s="2">
        <v>3021</v>
      </c>
      <c r="G119" s="2">
        <v>35</v>
      </c>
      <c r="H119" s="2">
        <v>823</v>
      </c>
      <c r="L119" s="14"/>
      <c r="M119" s="14"/>
      <c r="N119" s="14"/>
      <c r="O119" s="11"/>
      <c r="P119" s="11"/>
      <c r="Q119" s="11"/>
      <c r="R119" s="11"/>
      <c r="AD119" s="13"/>
      <c r="AE119" s="13"/>
      <c r="AF119" s="13"/>
      <c r="AG119" s="13"/>
      <c r="AH119" s="13"/>
      <c r="AI119" s="13"/>
      <c r="AJ119" s="13"/>
    </row>
    <row r="120" spans="1:36">
      <c r="A120" s="2">
        <v>2007</v>
      </c>
      <c r="AF120" s="13"/>
    </row>
    <row r="121" spans="1:36">
      <c r="B121" s="26">
        <v>39083</v>
      </c>
      <c r="C121" s="2">
        <v>18567</v>
      </c>
      <c r="D121" s="2">
        <v>1091</v>
      </c>
      <c r="E121" s="2">
        <v>2015</v>
      </c>
      <c r="G121" s="2">
        <v>17</v>
      </c>
      <c r="H121" s="2">
        <v>911</v>
      </c>
      <c r="I121" s="23">
        <v>10449.652680000001</v>
      </c>
      <c r="J121" s="23">
        <v>1283.2906800000001</v>
      </c>
      <c r="K121" s="23">
        <v>870.80439000000001</v>
      </c>
      <c r="AF121" s="13"/>
    </row>
    <row r="122" spans="1:36">
      <c r="B122" s="26">
        <v>39114</v>
      </c>
      <c r="C122" s="2">
        <v>19203</v>
      </c>
      <c r="D122" s="2">
        <v>706</v>
      </c>
      <c r="E122" s="2">
        <v>2816</v>
      </c>
      <c r="G122" s="2">
        <v>41</v>
      </c>
      <c r="H122" s="2">
        <v>559</v>
      </c>
      <c r="AF122" s="13"/>
    </row>
    <row r="123" spans="1:36">
      <c r="B123" s="26">
        <v>39142</v>
      </c>
      <c r="C123" s="2">
        <v>21325</v>
      </c>
      <c r="D123" s="2">
        <v>584</v>
      </c>
      <c r="E123" s="2">
        <v>4826</v>
      </c>
      <c r="G123" s="2">
        <v>7</v>
      </c>
      <c r="H123" s="2">
        <v>2699</v>
      </c>
      <c r="AF123" s="13"/>
    </row>
    <row r="124" spans="1:36">
      <c r="B124" s="26">
        <v>39173</v>
      </c>
      <c r="C124" s="2">
        <v>17899</v>
      </c>
      <c r="D124" s="2">
        <v>478</v>
      </c>
      <c r="E124" s="2">
        <v>3551</v>
      </c>
      <c r="G124" s="2">
        <v>14</v>
      </c>
      <c r="H124" s="2">
        <v>864</v>
      </c>
      <c r="AF124" s="13"/>
    </row>
    <row r="125" spans="1:36">
      <c r="B125" s="26">
        <v>39203</v>
      </c>
      <c r="C125" s="2">
        <v>15595</v>
      </c>
      <c r="D125" s="2">
        <v>891</v>
      </c>
      <c r="E125" s="2">
        <v>2540</v>
      </c>
      <c r="G125" s="2">
        <v>57</v>
      </c>
      <c r="H125" s="2">
        <v>489</v>
      </c>
      <c r="AF125" s="13"/>
    </row>
    <row r="126" spans="1:36">
      <c r="B126" s="26">
        <v>39234</v>
      </c>
      <c r="C126" s="2">
        <v>14337</v>
      </c>
      <c r="D126" s="2">
        <v>760</v>
      </c>
      <c r="E126" s="2">
        <v>2273</v>
      </c>
      <c r="G126" s="2">
        <v>8</v>
      </c>
      <c r="H126" s="2">
        <v>441</v>
      </c>
      <c r="AF126" s="13"/>
    </row>
    <row r="127" spans="1:36">
      <c r="B127" s="26">
        <v>39264</v>
      </c>
      <c r="C127" s="2">
        <v>17057</v>
      </c>
      <c r="D127" s="2">
        <v>756</v>
      </c>
      <c r="E127" s="2">
        <v>4644</v>
      </c>
      <c r="G127" s="2">
        <v>17</v>
      </c>
      <c r="H127" s="2">
        <v>976</v>
      </c>
      <c r="AF127" s="13"/>
    </row>
    <row r="128" spans="1:36">
      <c r="B128" s="26">
        <v>39295</v>
      </c>
      <c r="C128" s="2">
        <v>15931</v>
      </c>
      <c r="D128" s="2">
        <v>630</v>
      </c>
      <c r="E128" s="2">
        <v>3502</v>
      </c>
      <c r="G128" s="2">
        <v>88</v>
      </c>
      <c r="H128" s="2">
        <v>1101</v>
      </c>
      <c r="AF128" s="13"/>
    </row>
    <row r="129" spans="1:32">
      <c r="B129" s="26">
        <v>39326</v>
      </c>
      <c r="C129" s="2">
        <v>10586</v>
      </c>
      <c r="D129" s="2">
        <v>791</v>
      </c>
      <c r="E129" s="2">
        <v>1420</v>
      </c>
      <c r="G129" s="2">
        <v>44</v>
      </c>
      <c r="H129" s="2">
        <v>543</v>
      </c>
      <c r="AF129" s="13"/>
    </row>
    <row r="130" spans="1:32">
      <c r="B130" s="26">
        <v>39356</v>
      </c>
      <c r="C130" s="2">
        <v>14712</v>
      </c>
      <c r="D130" s="2">
        <v>1633</v>
      </c>
      <c r="E130" s="2">
        <v>2060</v>
      </c>
      <c r="G130" s="2">
        <v>33</v>
      </c>
      <c r="H130" s="2">
        <v>711</v>
      </c>
      <c r="AF130" s="13"/>
    </row>
    <row r="131" spans="1:32">
      <c r="B131" s="26">
        <v>39387</v>
      </c>
      <c r="C131" s="2">
        <v>17371</v>
      </c>
      <c r="D131" s="2">
        <v>1094</v>
      </c>
      <c r="E131" s="2">
        <v>2852</v>
      </c>
      <c r="G131" s="2">
        <v>41</v>
      </c>
      <c r="H131" s="2">
        <v>614</v>
      </c>
      <c r="AF131" s="13"/>
    </row>
    <row r="132" spans="1:32">
      <c r="B132" s="26">
        <v>39417</v>
      </c>
      <c r="C132" s="2">
        <v>21300</v>
      </c>
      <c r="D132" s="2">
        <v>691</v>
      </c>
      <c r="E132" s="2">
        <v>4601</v>
      </c>
      <c r="G132" s="2">
        <v>35</v>
      </c>
      <c r="H132" s="2">
        <v>404</v>
      </c>
    </row>
    <row r="133" spans="1:32">
      <c r="A133" s="2">
        <v>2008</v>
      </c>
      <c r="I133" s="24">
        <v>10255.672059999999</v>
      </c>
      <c r="J133" s="24">
        <v>1067.9943799999999</v>
      </c>
      <c r="K133" s="24">
        <v>775.39317999999992</v>
      </c>
      <c r="AF133" s="13"/>
    </row>
    <row r="134" spans="1:32">
      <c r="B134" s="26">
        <v>39448</v>
      </c>
      <c r="C134" s="2">
        <v>20511</v>
      </c>
      <c r="D134" s="2">
        <v>643</v>
      </c>
      <c r="E134" s="2">
        <v>3142</v>
      </c>
      <c r="G134" s="2">
        <v>476</v>
      </c>
      <c r="H134" s="2">
        <v>350</v>
      </c>
      <c r="I134" s="22"/>
      <c r="J134" s="22"/>
      <c r="K134" s="22"/>
    </row>
    <row r="135" spans="1:32">
      <c r="B135" s="26">
        <v>39479</v>
      </c>
      <c r="C135" s="2">
        <v>25603</v>
      </c>
      <c r="D135" s="2">
        <v>549</v>
      </c>
      <c r="E135" s="2">
        <v>2077</v>
      </c>
      <c r="G135" s="2">
        <v>27</v>
      </c>
      <c r="H135" s="2">
        <v>358</v>
      </c>
      <c r="I135" s="22"/>
      <c r="J135" s="22"/>
      <c r="K135" s="22"/>
      <c r="AF135" s="13"/>
    </row>
    <row r="136" spans="1:32">
      <c r="B136" s="26">
        <v>39508</v>
      </c>
      <c r="C136" s="2">
        <v>26429</v>
      </c>
      <c r="D136" s="2">
        <v>520</v>
      </c>
      <c r="E136" s="2">
        <v>1188</v>
      </c>
      <c r="G136" s="2">
        <v>3</v>
      </c>
      <c r="H136" s="2">
        <v>281</v>
      </c>
      <c r="I136" s="22"/>
      <c r="J136" s="22"/>
      <c r="K136" s="22"/>
      <c r="AF136" s="13"/>
    </row>
    <row r="137" spans="1:32">
      <c r="B137" s="26">
        <v>39539</v>
      </c>
      <c r="C137" s="2">
        <v>22560</v>
      </c>
      <c r="D137" s="2">
        <v>356</v>
      </c>
      <c r="E137" s="2">
        <v>2038</v>
      </c>
      <c r="G137" s="2">
        <v>49</v>
      </c>
      <c r="H137" s="2">
        <v>256</v>
      </c>
      <c r="I137" s="22"/>
      <c r="J137" s="22"/>
      <c r="K137" s="22"/>
      <c r="AF137" s="13"/>
    </row>
    <row r="138" spans="1:32">
      <c r="A138" s="25"/>
      <c r="B138" s="26">
        <v>39569</v>
      </c>
      <c r="C138" s="2">
        <v>17231</v>
      </c>
      <c r="D138" s="2">
        <v>356</v>
      </c>
      <c r="E138" s="2">
        <v>2388</v>
      </c>
      <c r="F138" s="25"/>
      <c r="G138" s="2">
        <v>429</v>
      </c>
      <c r="H138" s="2">
        <v>481</v>
      </c>
      <c r="I138" s="22"/>
      <c r="J138" s="22"/>
      <c r="K138" s="22"/>
      <c r="AF138" s="13"/>
    </row>
    <row r="139" spans="1:32">
      <c r="A139" s="25"/>
      <c r="B139" s="26">
        <v>39600</v>
      </c>
      <c r="C139" s="2">
        <v>15511</v>
      </c>
      <c r="D139" s="2">
        <v>417</v>
      </c>
      <c r="E139" s="2">
        <v>2271</v>
      </c>
      <c r="F139" s="25"/>
      <c r="G139" s="2">
        <v>20</v>
      </c>
      <c r="H139" s="2">
        <v>415</v>
      </c>
      <c r="I139" s="22"/>
      <c r="J139" s="22"/>
      <c r="K139" s="22"/>
      <c r="AF139" s="13"/>
    </row>
    <row r="140" spans="1:32">
      <c r="A140" s="25"/>
      <c r="B140" s="26">
        <v>39630</v>
      </c>
      <c r="C140" s="2">
        <v>18495</v>
      </c>
      <c r="D140" s="2">
        <v>503</v>
      </c>
      <c r="E140" s="2">
        <v>4097</v>
      </c>
      <c r="F140" s="25"/>
      <c r="G140" s="2">
        <v>16</v>
      </c>
      <c r="H140" s="2">
        <v>772</v>
      </c>
      <c r="I140" s="22"/>
      <c r="J140" s="22"/>
      <c r="K140" s="22"/>
      <c r="AF140" s="13"/>
    </row>
    <row r="141" spans="1:32">
      <c r="B141" s="26">
        <v>39661</v>
      </c>
      <c r="C141" s="2">
        <v>14237</v>
      </c>
      <c r="D141" s="2">
        <v>449</v>
      </c>
      <c r="E141" s="2">
        <v>3557</v>
      </c>
      <c r="G141" s="2">
        <v>186</v>
      </c>
      <c r="H141" s="2">
        <v>2543</v>
      </c>
      <c r="I141" s="22"/>
      <c r="J141" s="22"/>
      <c r="K141" s="22"/>
      <c r="AF141" s="13"/>
    </row>
    <row r="142" spans="1:32">
      <c r="B142" s="26">
        <v>39692</v>
      </c>
      <c r="C142" s="2">
        <v>9111</v>
      </c>
      <c r="D142" s="2">
        <v>665</v>
      </c>
      <c r="E142" s="2">
        <v>1578</v>
      </c>
      <c r="G142" s="2">
        <v>192</v>
      </c>
      <c r="H142" s="2">
        <v>665</v>
      </c>
      <c r="I142" s="22"/>
      <c r="J142" s="22"/>
      <c r="K142" s="22"/>
      <c r="AF142" s="13"/>
    </row>
    <row r="143" spans="1:32">
      <c r="B143" s="26">
        <v>39722</v>
      </c>
      <c r="C143" s="2">
        <v>14199</v>
      </c>
      <c r="D143" s="2">
        <v>517</v>
      </c>
      <c r="E143" s="2">
        <v>1981</v>
      </c>
      <c r="G143" s="2">
        <v>10</v>
      </c>
      <c r="H143" s="2">
        <v>452</v>
      </c>
      <c r="I143" s="22"/>
      <c r="J143" s="22"/>
      <c r="K143" s="22"/>
      <c r="AF143" s="13"/>
    </row>
    <row r="144" spans="1:32">
      <c r="B144" s="26">
        <v>39753</v>
      </c>
      <c r="C144" s="2">
        <v>17697</v>
      </c>
      <c r="D144" s="2">
        <v>460</v>
      </c>
      <c r="E144" s="2">
        <v>1990</v>
      </c>
      <c r="G144" s="2">
        <v>11</v>
      </c>
      <c r="H144" s="2">
        <v>504</v>
      </c>
      <c r="I144" s="22"/>
      <c r="J144" s="22"/>
      <c r="K144" s="22"/>
      <c r="AF144" s="13"/>
    </row>
    <row r="145" spans="1:43">
      <c r="B145" s="26">
        <v>39783</v>
      </c>
      <c r="C145" s="2">
        <v>19209</v>
      </c>
      <c r="D145" s="2">
        <v>667</v>
      </c>
      <c r="E145" s="2">
        <v>3774</v>
      </c>
      <c r="G145" s="2">
        <v>18</v>
      </c>
      <c r="H145" s="2">
        <v>354</v>
      </c>
      <c r="I145" s="22"/>
      <c r="J145" s="22"/>
      <c r="K145" s="22"/>
      <c r="AF145" s="13"/>
    </row>
    <row r="146" spans="1:43">
      <c r="A146" s="2">
        <v>2009</v>
      </c>
      <c r="H146" s="2">
        <v>1072</v>
      </c>
      <c r="I146" s="24">
        <v>9249.2387899999994</v>
      </c>
      <c r="J146" s="24">
        <v>836.01441</v>
      </c>
      <c r="K146" s="24">
        <v>623.69328999999993</v>
      </c>
      <c r="AF146" s="13"/>
      <c r="AP146" s="10">
        <f>83.8*1506.28</f>
        <v>126226.264</v>
      </c>
      <c r="AQ146" s="10">
        <f>9.4*1506.28</f>
        <v>14159.032000000001</v>
      </c>
    </row>
    <row r="147" spans="1:43">
      <c r="B147" s="26">
        <v>39814</v>
      </c>
      <c r="C147" s="2">
        <v>18207</v>
      </c>
      <c r="D147" s="2">
        <v>414</v>
      </c>
      <c r="E147" s="2">
        <v>2964</v>
      </c>
      <c r="H147" s="2">
        <v>1218</v>
      </c>
    </row>
    <row r="148" spans="1:43">
      <c r="B148" s="26">
        <v>39845</v>
      </c>
      <c r="C148" s="2">
        <v>19767</v>
      </c>
      <c r="D148" s="2">
        <v>346</v>
      </c>
      <c r="E148" s="2">
        <v>3140</v>
      </c>
      <c r="H148" s="2">
        <v>766</v>
      </c>
      <c r="AF148" s="13"/>
    </row>
    <row r="149" spans="1:43">
      <c r="B149" s="26">
        <v>39873</v>
      </c>
      <c r="C149" s="2">
        <v>19561</v>
      </c>
      <c r="D149" s="2">
        <v>257</v>
      </c>
      <c r="E149" s="2">
        <v>2688</v>
      </c>
      <c r="H149" s="2">
        <v>1160</v>
      </c>
      <c r="AF149" s="13"/>
    </row>
    <row r="150" spans="1:43">
      <c r="B150" s="26">
        <v>39904</v>
      </c>
      <c r="C150" s="2">
        <v>17862</v>
      </c>
      <c r="D150" s="2">
        <v>302</v>
      </c>
      <c r="E150" s="2">
        <v>3092</v>
      </c>
      <c r="H150" s="2">
        <v>1269</v>
      </c>
    </row>
    <row r="151" spans="1:43">
      <c r="B151" s="26">
        <v>39934</v>
      </c>
      <c r="C151" s="2">
        <v>12449</v>
      </c>
      <c r="D151" s="2">
        <v>222</v>
      </c>
      <c r="E151" s="2">
        <v>3108</v>
      </c>
      <c r="H151" s="2">
        <v>911</v>
      </c>
      <c r="AF151" s="13"/>
    </row>
    <row r="152" spans="1:43">
      <c r="B152" s="26">
        <v>39965</v>
      </c>
      <c r="C152" s="2">
        <v>12328</v>
      </c>
      <c r="D152" s="2">
        <v>492</v>
      </c>
      <c r="E152" s="2">
        <v>2634</v>
      </c>
      <c r="H152" s="2">
        <v>409</v>
      </c>
      <c r="AF152" s="13"/>
    </row>
    <row r="153" spans="1:43">
      <c r="B153" s="26">
        <v>39995</v>
      </c>
      <c r="C153" s="2">
        <v>17259</v>
      </c>
      <c r="D153" s="2">
        <v>711</v>
      </c>
      <c r="E153" s="2">
        <v>4159</v>
      </c>
      <c r="H153" s="2">
        <v>382</v>
      </c>
      <c r="AF153" s="13"/>
    </row>
    <row r="154" spans="1:43">
      <c r="B154" s="26">
        <v>40026</v>
      </c>
      <c r="C154" s="2">
        <v>13581</v>
      </c>
      <c r="D154" s="2">
        <v>526</v>
      </c>
      <c r="E154" s="2">
        <v>2921</v>
      </c>
      <c r="H154" s="2">
        <v>335</v>
      </c>
      <c r="AF154" s="13"/>
    </row>
    <row r="155" spans="1:43">
      <c r="B155" s="26">
        <v>40057</v>
      </c>
      <c r="C155" s="2">
        <v>8224</v>
      </c>
      <c r="D155" s="2">
        <v>105</v>
      </c>
      <c r="E155" s="2">
        <v>2477</v>
      </c>
      <c r="H155" s="2">
        <v>642</v>
      </c>
      <c r="AF155" s="13"/>
    </row>
    <row r="156" spans="1:43">
      <c r="B156" s="26">
        <v>40087</v>
      </c>
      <c r="C156" s="2">
        <v>12092</v>
      </c>
      <c r="D156" s="2">
        <v>405</v>
      </c>
      <c r="E156" s="2">
        <v>2140</v>
      </c>
      <c r="H156" s="2">
        <v>1034</v>
      </c>
      <c r="AF156" s="13"/>
    </row>
    <row r="157" spans="1:43">
      <c r="B157" s="26">
        <v>40118</v>
      </c>
      <c r="C157" s="2">
        <v>14539</v>
      </c>
      <c r="D157" s="2">
        <v>705</v>
      </c>
      <c r="E157" s="2">
        <v>2232</v>
      </c>
      <c r="H157" s="2">
        <v>4430</v>
      </c>
      <c r="AF157" s="13"/>
    </row>
    <row r="158" spans="1:43">
      <c r="B158" s="26">
        <v>40148</v>
      </c>
      <c r="C158" s="2">
        <v>16412</v>
      </c>
      <c r="D158" s="2">
        <v>1064</v>
      </c>
      <c r="E158" s="2">
        <v>5549</v>
      </c>
      <c r="AF158" s="13"/>
    </row>
    <row r="159" spans="1:43">
      <c r="A159" s="2">
        <v>2010</v>
      </c>
      <c r="AF159" s="13"/>
      <c r="AP159" s="10">
        <f>83.8*2045.19</f>
        <v>171386.92199999999</v>
      </c>
      <c r="AQ159" s="10">
        <f>9.4*2045.19</f>
        <v>19224.786</v>
      </c>
    </row>
    <row r="160" spans="1:43">
      <c r="AF160" s="13"/>
    </row>
    <row r="161" spans="32:32">
      <c r="AF161" s="13"/>
    </row>
    <row r="162" spans="32:32">
      <c r="AF162" s="13"/>
    </row>
    <row r="164" spans="32:32">
      <c r="AF164" s="13"/>
    </row>
    <row r="165" spans="32:32">
      <c r="AF165" s="13"/>
    </row>
    <row r="167" spans="32:32">
      <c r="AF167" s="13"/>
    </row>
    <row r="168" spans="32:32">
      <c r="AF168" s="13"/>
    </row>
    <row r="169" spans="32:32">
      <c r="AF169" s="13"/>
    </row>
    <row r="170" spans="32:32">
      <c r="AF170" s="13"/>
    </row>
    <row r="171" spans="32:32">
      <c r="AF171" s="13"/>
    </row>
    <row r="172" spans="32:32">
      <c r="AF172" s="13"/>
    </row>
    <row r="173" spans="32:32">
      <c r="AF173" s="13"/>
    </row>
    <row r="174" spans="32:32">
      <c r="AF174" s="13"/>
    </row>
    <row r="175" spans="32:32">
      <c r="AF175" s="13"/>
    </row>
    <row r="176" spans="32:32">
      <c r="AF176" s="13"/>
    </row>
    <row r="177" spans="1:32">
      <c r="AF177" s="13"/>
    </row>
    <row r="178" spans="1:32">
      <c r="AF178" s="13"/>
    </row>
    <row r="181" spans="1:32">
      <c r="AF181" s="13"/>
    </row>
    <row r="184" spans="1:32">
      <c r="AF184" s="13"/>
    </row>
    <row r="185" spans="1:32">
      <c r="AF185" s="13"/>
    </row>
    <row r="186" spans="1:32">
      <c r="AF186" s="13"/>
    </row>
    <row r="187" spans="1:32">
      <c r="A187" s="8"/>
      <c r="AF187" s="13"/>
    </row>
    <row r="188" spans="1:32">
      <c r="AF188" s="13"/>
    </row>
    <row r="189" spans="1:32">
      <c r="AF189" s="13"/>
    </row>
    <row r="190" spans="1:32">
      <c r="A190" s="1"/>
      <c r="AF190" s="13"/>
    </row>
    <row r="191" spans="1:32">
      <c r="AF191" s="13"/>
    </row>
    <row r="192" spans="1:32">
      <c r="AF192" s="13"/>
    </row>
    <row r="193" spans="32:32">
      <c r="AF193" s="13"/>
    </row>
    <row r="194" spans="32:32">
      <c r="AF194" s="13"/>
    </row>
    <row r="195" spans="32:32">
      <c r="AF195" s="13"/>
    </row>
    <row r="198" spans="32:32">
      <c r="AF198" s="13"/>
    </row>
    <row r="199" spans="32:32">
      <c r="AF199" s="13"/>
    </row>
    <row r="201" spans="32:32">
      <c r="AF201" s="13"/>
    </row>
    <row r="202" spans="32:32">
      <c r="AF202" s="13"/>
    </row>
    <row r="203" spans="32:32">
      <c r="AF203" s="13"/>
    </row>
    <row r="204" spans="32:32">
      <c r="AF204" s="13"/>
    </row>
    <row r="205" spans="32:32">
      <c r="AF205" s="13"/>
    </row>
    <row r="206" spans="32:32">
      <c r="AF206" s="13"/>
    </row>
    <row r="207" spans="32:32">
      <c r="AF207" s="13"/>
    </row>
    <row r="208" spans="32:32">
      <c r="AF208" s="13"/>
    </row>
    <row r="209" spans="32:32">
      <c r="AF209" s="13"/>
    </row>
    <row r="210" spans="32:32">
      <c r="AF210" s="13"/>
    </row>
    <row r="211" spans="32:32">
      <c r="AF211" s="13"/>
    </row>
    <row r="212" spans="32:32">
      <c r="AF212" s="13"/>
    </row>
    <row r="213" spans="32:32">
      <c r="AF213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9bii. Tourism visitor types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dindar</dc:creator>
  <cp:lastModifiedBy>dindar</cp:lastModifiedBy>
  <dcterms:created xsi:type="dcterms:W3CDTF">2014-02-24T18:34:03Z</dcterms:created>
  <dcterms:modified xsi:type="dcterms:W3CDTF">2014-02-24T18:59:09Z</dcterms:modified>
</cp:coreProperties>
</file>