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ford/Documents/BPsychSci/HPS201/data/"/>
    </mc:Choice>
  </mc:AlternateContent>
  <xr:revisionPtr revIDLastSave="0" documentId="13_ncr:1_{A52865B6-453C-ED4B-9FE3-F8A149B8D782}" xr6:coauthVersionLast="47" xr6:coauthVersionMax="47" xr10:uidLastSave="{00000000-0000-0000-0000-000000000000}"/>
  <bookViews>
    <workbookView xWindow="680" yWindow="740" windowWidth="28040" windowHeight="17260" activeTab="3" xr2:uid="{2AF85692-95A5-E941-BE53-7A1222EBB25A}"/>
  </bookViews>
  <sheets>
    <sheet name="Week 5 - t-tests" sheetId="4" r:id="rId1"/>
    <sheet name="Week 6 - Correlation" sheetId="3" r:id="rId2"/>
    <sheet name="Week 7 - Regression" sheetId="2" r:id="rId3"/>
    <sheet name="Week 8 - ANOVA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0" i="1"/>
  <c r="D14" i="1"/>
  <c r="I8" i="1" s="1"/>
  <c r="C14" i="1"/>
  <c r="H10" i="1" s="1"/>
  <c r="B14" i="1"/>
  <c r="B15" i="1" s="1"/>
  <c r="C20" i="1" l="1"/>
  <c r="H7" i="1"/>
  <c r="H14" i="1"/>
  <c r="H6" i="1"/>
  <c r="G9" i="1"/>
  <c r="G8" i="1"/>
  <c r="H12" i="1"/>
  <c r="H4" i="1"/>
  <c r="I10" i="1"/>
  <c r="G13" i="1"/>
  <c r="G5" i="1"/>
  <c r="H9" i="1"/>
  <c r="I3" i="1"/>
  <c r="I7" i="1"/>
  <c r="G12" i="1"/>
  <c r="H8" i="1"/>
  <c r="I14" i="1"/>
  <c r="G11" i="1"/>
  <c r="I13" i="1"/>
  <c r="G10" i="1"/>
  <c r="I12" i="1"/>
  <c r="I4" i="1"/>
  <c r="H13" i="1"/>
  <c r="I11" i="1"/>
  <c r="G3" i="1"/>
  <c r="G7" i="1"/>
  <c r="H11" i="1"/>
  <c r="I9" i="1"/>
  <c r="G4" i="1"/>
  <c r="I6" i="1"/>
  <c r="H3" i="1"/>
  <c r="I5" i="1"/>
  <c r="H5" i="1"/>
  <c r="G14" i="1"/>
  <c r="G6" i="1"/>
  <c r="G15" i="1" l="1"/>
  <c r="D20" i="1"/>
  <c r="I15" i="1"/>
  <c r="H15" i="1"/>
  <c r="C21" i="1"/>
  <c r="D21" i="1" s="1"/>
  <c r="E20" i="1" l="1"/>
  <c r="C22" i="1"/>
  <c r="B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0" authorId="0" shapeId="0" xr:uid="{E9792C90-948A-6044-9F85-06A80F5F125D}">
      <text>
        <r>
          <rPr>
            <b/>
            <sz val="10"/>
            <color rgb="FF000000"/>
            <rFont val="Tahoma"/>
            <family val="2"/>
          </rPr>
          <t xml:space="preserve">k-1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# of groups - 1</t>
        </r>
      </text>
    </comment>
    <comment ref="B21" authorId="0" shapeId="0" xr:uid="{D1A17BB7-26B4-CD41-84C0-398552768141}">
      <text>
        <r>
          <rPr>
            <b/>
            <sz val="10"/>
            <color rgb="FF000000"/>
            <rFont val="Tahoma"/>
            <family val="2"/>
          </rPr>
          <t xml:space="preserve">k(n-1)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k = # of grps/levels in IV
</t>
        </r>
        <r>
          <rPr>
            <b/>
            <sz val="10"/>
            <color rgb="FF000000"/>
            <rFont val="Tahoma"/>
            <family val="2"/>
          </rPr>
          <t>n = # of observations in each group</t>
        </r>
      </text>
    </comment>
    <comment ref="B22" authorId="0" shapeId="0" xr:uid="{96F4AD73-797D-5740-B98C-532193933BD5}">
      <text>
        <r>
          <rPr>
            <b/>
            <sz val="10"/>
            <color rgb="FF000000"/>
            <rFont val="Tahoma"/>
            <family val="2"/>
          </rPr>
          <t xml:space="preserve">df(treat) + df(error)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OR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N - 1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N = total observations across all groups</t>
        </r>
      </text>
    </comment>
  </commentList>
</comments>
</file>

<file path=xl/sharedStrings.xml><?xml version="1.0" encoding="utf-8"?>
<sst xmlns="http://schemas.openxmlformats.org/spreadsheetml/2006/main" count="24" uniqueCount="24">
  <si>
    <t>10 Degrees</t>
  </si>
  <si>
    <t>20 Degrees</t>
  </si>
  <si>
    <t>30 Degrees</t>
  </si>
  <si>
    <t>10 degrees</t>
  </si>
  <si>
    <t>20 degrees</t>
  </si>
  <si>
    <t>30 degrees</t>
  </si>
  <si>
    <t>Mean</t>
  </si>
  <si>
    <t>Grand Mean</t>
  </si>
  <si>
    <t>Summary Table</t>
  </si>
  <si>
    <t>Source</t>
  </si>
  <si>
    <t>df</t>
  </si>
  <si>
    <t>SS</t>
  </si>
  <si>
    <t>MS</t>
  </si>
  <si>
    <t>F</t>
  </si>
  <si>
    <t>Treatment</t>
  </si>
  <si>
    <t>Error</t>
  </si>
  <si>
    <t>Total</t>
  </si>
  <si>
    <t>ID</t>
  </si>
  <si>
    <t>Xij-Xbarj</t>
  </si>
  <si>
    <t>p</t>
  </si>
  <si>
    <t>&lt; .05</t>
  </si>
  <si>
    <t>SUM</t>
  </si>
  <si>
    <t>W</t>
  </si>
  <si>
    <t>Effect Size
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</si>
</sst>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0" fontId="1" fillId="0" borderId="3" xfId="0" applyFon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B8C0-A6AB-B84E-B178-60A8165744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183-FC5C-0442-BE92-A8D3A9E752C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AF10-F582-F244-9FFE-1C6E488D6868}">
  <dimension ref="A1"/>
  <sheetViews>
    <sheetView workbookViewId="0"/>
  </sheetViews>
  <sheetFormatPr baseColWidth="10" defaultRowHeight="16" x14ac:dyDescent="0.2"/>
  <sheetData>
    <row r="1" spans="1:1" x14ac:dyDescent="0.2">
      <c r="A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017A-C1D7-3D4C-9A9C-81D4A7797E5F}">
  <dimension ref="A1:I41"/>
  <sheetViews>
    <sheetView tabSelected="1" zoomScale="125" workbookViewId="0">
      <selection activeCell="B24" sqref="B24"/>
    </sheetView>
  </sheetViews>
  <sheetFormatPr baseColWidth="10" defaultRowHeight="16" x14ac:dyDescent="0.2"/>
  <cols>
    <col min="1" max="1" width="14.6640625" bestFit="1" customWidth="1"/>
    <col min="2" max="4" width="10.33203125" bestFit="1" customWidth="1"/>
  </cols>
  <sheetData>
    <row r="1" spans="1:9" ht="17" thickBot="1" x14ac:dyDescent="0.25">
      <c r="A1" t="s">
        <v>17</v>
      </c>
      <c r="B1" s="1" t="s">
        <v>3</v>
      </c>
      <c r="C1" s="1" t="s">
        <v>4</v>
      </c>
      <c r="D1" s="1" t="s">
        <v>5</v>
      </c>
      <c r="G1" s="5" t="s">
        <v>18</v>
      </c>
      <c r="H1" s="5"/>
      <c r="I1" s="5"/>
    </row>
    <row r="2" spans="1:9" x14ac:dyDescent="0.2">
      <c r="A2">
        <v>1</v>
      </c>
      <c r="B2" s="2">
        <v>17</v>
      </c>
      <c r="C2" s="2">
        <v>20</v>
      </c>
      <c r="D2" s="2">
        <v>21</v>
      </c>
      <c r="G2" s="4" t="s">
        <v>0</v>
      </c>
      <c r="H2" s="4" t="s">
        <v>1</v>
      </c>
      <c r="I2" s="4" t="s">
        <v>2</v>
      </c>
    </row>
    <row r="3" spans="1:9" x14ac:dyDescent="0.2">
      <c r="A3">
        <v>2</v>
      </c>
      <c r="B3" s="2">
        <v>8</v>
      </c>
      <c r="C3" s="2">
        <v>20</v>
      </c>
      <c r="D3" s="2">
        <v>15</v>
      </c>
      <c r="G3" s="3">
        <f>(B2-$B$14)^2</f>
        <v>0.8402777777777799</v>
      </c>
      <c r="H3" s="3">
        <f>(C2-$C$14)^2</f>
        <v>1.3611111111111138</v>
      </c>
      <c r="I3" s="3">
        <f>(D2-$D$14)^2</f>
        <v>4</v>
      </c>
    </row>
    <row r="4" spans="1:9" x14ac:dyDescent="0.2">
      <c r="A4">
        <v>3</v>
      </c>
      <c r="B4" s="2">
        <v>15</v>
      </c>
      <c r="C4" s="2">
        <v>27</v>
      </c>
      <c r="D4" s="2">
        <v>16</v>
      </c>
      <c r="G4" s="3">
        <f>(B3-$B$14)^2</f>
        <v>65.340277777777757</v>
      </c>
      <c r="H4" s="3">
        <f>(C3-$C$14)^2</f>
        <v>1.3611111111111138</v>
      </c>
      <c r="I4" s="3">
        <f>(D3-$D$14)^2</f>
        <v>16</v>
      </c>
    </row>
    <row r="5" spans="1:9" x14ac:dyDescent="0.2">
      <c r="A5">
        <v>4</v>
      </c>
      <c r="B5" s="2">
        <v>16</v>
      </c>
      <c r="C5" s="2">
        <v>18</v>
      </c>
      <c r="D5" s="2">
        <v>24</v>
      </c>
      <c r="G5" s="3">
        <f>(B4-$B$14)^2</f>
        <v>1.1736111111111085</v>
      </c>
      <c r="H5" s="3">
        <f>(C4-$C$14)^2</f>
        <v>34.027777777777764</v>
      </c>
      <c r="I5" s="3">
        <f>(D4-$D$14)^2</f>
        <v>9</v>
      </c>
    </row>
    <row r="6" spans="1:9" x14ac:dyDescent="0.2">
      <c r="A6">
        <v>5</v>
      </c>
      <c r="B6" s="2">
        <v>12</v>
      </c>
      <c r="C6" s="2">
        <v>26</v>
      </c>
      <c r="D6" s="2">
        <v>20</v>
      </c>
      <c r="G6" s="3">
        <f>(B5-$B$14)^2</f>
        <v>6.9444444444442472E-3</v>
      </c>
      <c r="H6" s="3">
        <f>(C5-$C$14)^2</f>
        <v>10.027777777777786</v>
      </c>
      <c r="I6" s="3">
        <f>(D5-$D$14)^2</f>
        <v>25</v>
      </c>
    </row>
    <row r="7" spans="1:9" x14ac:dyDescent="0.2">
      <c r="A7">
        <v>6</v>
      </c>
      <c r="B7" s="2">
        <v>17</v>
      </c>
      <c r="C7" s="2">
        <v>21</v>
      </c>
      <c r="D7" s="2">
        <v>12</v>
      </c>
      <c r="G7" s="3">
        <f>(B6-$B$14)^2</f>
        <v>16.6736111111111</v>
      </c>
      <c r="H7" s="3">
        <f>(C6-$C$14)^2</f>
        <v>23.3611111111111</v>
      </c>
      <c r="I7" s="3">
        <f>(D6-$D$14)^2</f>
        <v>1</v>
      </c>
    </row>
    <row r="8" spans="1:9" x14ac:dyDescent="0.2">
      <c r="A8">
        <v>7</v>
      </c>
      <c r="B8" s="2">
        <v>21</v>
      </c>
      <c r="C8" s="2">
        <v>22</v>
      </c>
      <c r="D8" s="2">
        <v>24</v>
      </c>
      <c r="G8" s="3">
        <f>(B7-$B$14)^2</f>
        <v>0.8402777777777799</v>
      </c>
      <c r="H8" s="3">
        <f>(C7-$C$14)^2</f>
        <v>2.7777777777778172E-2</v>
      </c>
      <c r="I8" s="3">
        <f>(D7-$D$14)^2</f>
        <v>49</v>
      </c>
    </row>
    <row r="9" spans="1:9" x14ac:dyDescent="0.2">
      <c r="A9">
        <v>8</v>
      </c>
      <c r="B9" s="2">
        <v>24</v>
      </c>
      <c r="C9" s="2">
        <v>20</v>
      </c>
      <c r="D9" s="2">
        <v>20</v>
      </c>
      <c r="G9" s="3">
        <f>(B8-$B$14)^2</f>
        <v>24.173611111111121</v>
      </c>
      <c r="H9" s="3">
        <f>(C8-$C$14)^2</f>
        <v>0.69444444444444242</v>
      </c>
      <c r="I9" s="3">
        <f>(D8-$D$14)^2</f>
        <v>25</v>
      </c>
    </row>
    <row r="10" spans="1:9" x14ac:dyDescent="0.2">
      <c r="A10">
        <v>9</v>
      </c>
      <c r="B10" s="2">
        <v>16</v>
      </c>
      <c r="C10" s="2">
        <v>23</v>
      </c>
      <c r="D10" s="2">
        <v>21</v>
      </c>
      <c r="G10" s="3">
        <f>(B9-$B$14)^2</f>
        <v>62.673611111111128</v>
      </c>
      <c r="H10" s="3">
        <f>(C9-$C$14)^2</f>
        <v>1.3611111111111138</v>
      </c>
      <c r="I10" s="3">
        <f>(D9-$D$14)^2</f>
        <v>1</v>
      </c>
    </row>
    <row r="11" spans="1:9" x14ac:dyDescent="0.2">
      <c r="A11">
        <v>10</v>
      </c>
      <c r="B11" s="2">
        <v>15</v>
      </c>
      <c r="C11" s="2">
        <v>24</v>
      </c>
      <c r="D11" s="2">
        <v>20</v>
      </c>
      <c r="G11" s="3">
        <f>(B10-$B$14)^2</f>
        <v>6.9444444444442472E-3</v>
      </c>
      <c r="H11" s="3">
        <f>(C10-$C$14)^2</f>
        <v>3.3611111111111067</v>
      </c>
      <c r="I11" s="3">
        <f>(D10-$D$14)^2</f>
        <v>4</v>
      </c>
    </row>
    <row r="12" spans="1:9" x14ac:dyDescent="0.2">
      <c r="A12">
        <v>11</v>
      </c>
      <c r="B12" s="2">
        <v>9</v>
      </c>
      <c r="C12" s="2">
        <v>16</v>
      </c>
      <c r="D12" s="2">
        <v>16</v>
      </c>
      <c r="G12" s="3">
        <f>(B11-$B$14)^2</f>
        <v>1.1736111111111085</v>
      </c>
      <c r="H12" s="3">
        <f>(C11-$C$14)^2</f>
        <v>8.0277777777777715</v>
      </c>
      <c r="I12" s="3">
        <f>(D11-$D$14)^2</f>
        <v>1</v>
      </c>
    </row>
    <row r="13" spans="1:9" x14ac:dyDescent="0.2">
      <c r="A13" s="11">
        <v>12</v>
      </c>
      <c r="B13" s="12">
        <v>23</v>
      </c>
      <c r="C13" s="12">
        <v>17</v>
      </c>
      <c r="D13" s="12">
        <v>19</v>
      </c>
      <c r="G13" s="3">
        <f>(B12-$B$14)^2</f>
        <v>50.173611111111093</v>
      </c>
      <c r="H13" s="3">
        <f>(C12-$C$14)^2</f>
        <v>26.694444444444457</v>
      </c>
      <c r="I13" s="3">
        <f>(D12-$D$14)^2</f>
        <v>9</v>
      </c>
    </row>
    <row r="14" spans="1:9" x14ac:dyDescent="0.2">
      <c r="A14" s="4" t="s">
        <v>6</v>
      </c>
      <c r="B14" s="3">
        <f>AVERAGE(B2:B13)</f>
        <v>16.083333333333332</v>
      </c>
      <c r="C14" s="3">
        <f>AVERAGE(C2:C13)</f>
        <v>21.166666666666668</v>
      </c>
      <c r="D14" s="3">
        <f>AVERAGE(D2:D13)</f>
        <v>19</v>
      </c>
      <c r="F14" s="11"/>
      <c r="G14" s="16">
        <f>(B13-$B$14)^2</f>
        <v>47.840277777777793</v>
      </c>
      <c r="H14" s="16">
        <f>(C13-$C$14)^2</f>
        <v>17.361111111111121</v>
      </c>
      <c r="I14" s="16">
        <f>(D13-$D$14)^2</f>
        <v>0</v>
      </c>
    </row>
    <row r="15" spans="1:9" x14ac:dyDescent="0.2">
      <c r="A15" s="13" t="s">
        <v>7</v>
      </c>
      <c r="B15" s="14">
        <f>AVERAGE(B14:D14)</f>
        <v>18.75</v>
      </c>
      <c r="C15" s="15"/>
      <c r="D15" s="15"/>
      <c r="F15" s="17" t="s">
        <v>21</v>
      </c>
      <c r="G15" s="18">
        <f>SUM(G3:G14)</f>
        <v>270.91666666666669</v>
      </c>
      <c r="H15" s="18">
        <f>SUM(H3:H14)</f>
        <v>127.66666666666666</v>
      </c>
      <c r="I15" s="18">
        <f>SUM(I3:I14)</f>
        <v>144</v>
      </c>
    </row>
    <row r="18" spans="1:6" x14ac:dyDescent="0.2">
      <c r="A18" s="5" t="s">
        <v>8</v>
      </c>
      <c r="B18" s="5"/>
      <c r="C18" s="5"/>
      <c r="D18" s="5"/>
      <c r="E18" s="5"/>
    </row>
    <row r="19" spans="1:6" x14ac:dyDescent="0.2">
      <c r="A19" s="6" t="s">
        <v>9</v>
      </c>
      <c r="B19" s="6" t="s">
        <v>10</v>
      </c>
      <c r="C19" s="6" t="s">
        <v>11</v>
      </c>
      <c r="D19" s="6" t="s">
        <v>12</v>
      </c>
      <c r="E19" s="6" t="s">
        <v>13</v>
      </c>
      <c r="F19" s="6" t="s">
        <v>19</v>
      </c>
    </row>
    <row r="20" spans="1:6" x14ac:dyDescent="0.2">
      <c r="A20" s="4" t="s">
        <v>14</v>
      </c>
      <c r="B20">
        <f>3-1</f>
        <v>2</v>
      </c>
      <c r="C20" s="3">
        <f>12*((B14-B15)^2 + (C14-B15)^2 + (D14-B15)^2)</f>
        <v>156.16666666666683</v>
      </c>
      <c r="D20" s="3">
        <f>C20/B20</f>
        <v>78.083333333333414</v>
      </c>
      <c r="E20" s="3">
        <f>D20/D21</f>
        <v>4.7490400860082982</v>
      </c>
      <c r="F20" s="8" t="s">
        <v>20</v>
      </c>
    </row>
    <row r="21" spans="1:6" x14ac:dyDescent="0.2">
      <c r="A21" s="4" t="s">
        <v>15</v>
      </c>
      <c r="B21">
        <f>3*(12-1)</f>
        <v>33</v>
      </c>
      <c r="C21" s="7">
        <f>G15+H15+I15</f>
        <v>542.58333333333337</v>
      </c>
      <c r="D21" s="7">
        <f>C21/B21</f>
        <v>16.441919191919194</v>
      </c>
      <c r="E21" s="7"/>
    </row>
    <row r="22" spans="1:6" x14ac:dyDescent="0.2">
      <c r="A22" s="4" t="s">
        <v>16</v>
      </c>
      <c r="B22">
        <f>12*3-1</f>
        <v>35</v>
      </c>
      <c r="C22" s="3">
        <f>C20+C21</f>
        <v>698.75000000000023</v>
      </c>
    </row>
    <row r="23" spans="1:6" x14ac:dyDescent="0.2">
      <c r="A23" s="4"/>
    </row>
    <row r="24" spans="1:6" ht="34" x14ac:dyDescent="0.2">
      <c r="A24" s="9" t="s">
        <v>23</v>
      </c>
      <c r="B24" s="10">
        <f>C20/C22</f>
        <v>0.22349433512224226</v>
      </c>
    </row>
    <row r="25" spans="1:6" x14ac:dyDescent="0.2">
      <c r="B25" s="3"/>
    </row>
    <row r="41" spans="2:4" x14ac:dyDescent="0.2">
      <c r="B41" s="7"/>
      <c r="C41" s="7"/>
      <c r="D41" s="7"/>
    </row>
  </sheetData>
  <mergeCells count="3">
    <mergeCell ref="B15:D15"/>
    <mergeCell ref="A18:E18"/>
    <mergeCell ref="G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5 - t-tests</vt:lpstr>
      <vt:lpstr>Week 6 - Correlation</vt:lpstr>
      <vt:lpstr>Week 7 - Regression</vt:lpstr>
      <vt:lpstr>Week 8 -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2022-09-13T05:55:45Z</dcterms:created>
  <dcterms:modified xsi:type="dcterms:W3CDTF">2022-09-13T06:48:45Z</dcterms:modified>
</cp:coreProperties>
</file>